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0545" tabRatio="0" activeTab="0"/>
  </bookViews>
  <sheets>
    <sheet name="accueil" sheetId="1" r:id="rId1"/>
    <sheet name="I" sheetId="2" r:id="rId2"/>
    <sheet name="P" sheetId="3" r:id="rId3"/>
    <sheet name="R" sheetId="4" r:id="rId4"/>
  </sheets>
  <definedNames>
    <definedName name="_1Sans_nom" localSheetId="3">'R'!#REF!</definedName>
    <definedName name="_2Sans_nom">#REF!</definedName>
    <definedName name="_xlfn.COUNTIFS" hidden="1">#NAME?</definedName>
    <definedName name="_xlnm.Print_Titles" localSheetId="1">'I'!$1:$4</definedName>
    <definedName name="_xlnm.Print_Titles" localSheetId="3">'R'!$2:$2</definedName>
    <definedName name="_xlnm.Print_Area" localSheetId="1">'I'!$A$1:$G$48</definedName>
    <definedName name="_xlnm.Print_Area" localSheetId="3">'R'!$A$2:$C$69</definedName>
  </definedNames>
  <calcPr fullCalcOnLoad="1"/>
</workbook>
</file>

<file path=xl/sharedStrings.xml><?xml version="1.0" encoding="utf-8"?>
<sst xmlns="http://schemas.openxmlformats.org/spreadsheetml/2006/main" count="529" uniqueCount="284">
  <si>
    <t>V4</t>
  </si>
  <si>
    <t>V3</t>
  </si>
  <si>
    <t>V1</t>
  </si>
  <si>
    <t>V2</t>
  </si>
  <si>
    <t>F</t>
  </si>
  <si>
    <t>M</t>
  </si>
  <si>
    <t>nom</t>
  </si>
  <si>
    <t>club</t>
  </si>
  <si>
    <t>cat</t>
  </si>
  <si>
    <t>sexe</t>
  </si>
  <si>
    <t>inscrits</t>
  </si>
  <si>
    <t>MORANT Jacky</t>
  </si>
  <si>
    <t>NOUZONVILLE</t>
  </si>
  <si>
    <t>MORANT Denis</t>
  </si>
  <si>
    <t>Fédération Française de Tennis de Table</t>
  </si>
  <si>
    <t>Ligue de Champagne-Ardenne</t>
  </si>
  <si>
    <t>Comité des Ardennes</t>
  </si>
  <si>
    <t>accueil</t>
  </si>
  <si>
    <t>BAZEILLES</t>
  </si>
  <si>
    <t>MANGIN Emmanuel</t>
  </si>
  <si>
    <t>GIVET</t>
  </si>
  <si>
    <t>LY Peng Kea</t>
  </si>
  <si>
    <t>EXPOSITO Manuel</t>
  </si>
  <si>
    <t>DEKEYSER Guy</t>
  </si>
  <si>
    <t>VIVIER</t>
  </si>
  <si>
    <t>CHEMERY</t>
  </si>
  <si>
    <t>TAGNON</t>
  </si>
  <si>
    <t>FAGOT Denis</t>
  </si>
  <si>
    <t>SINGUERLE Line</t>
  </si>
  <si>
    <t>PHILIPPOT LOIC</t>
  </si>
  <si>
    <t>SENECHAL Didier</t>
  </si>
  <si>
    <t>NOIZET Jean-Paul</t>
  </si>
  <si>
    <t>CARIGNAN</t>
  </si>
  <si>
    <t>GLAIRE</t>
  </si>
  <si>
    <t>CMATT</t>
  </si>
  <si>
    <t>RETHEL</t>
  </si>
  <si>
    <t>ROCROI</t>
  </si>
  <si>
    <t>WARCQ</t>
  </si>
  <si>
    <t>VOUZIERS</t>
  </si>
  <si>
    <t>ETREPIGNY</t>
  </si>
  <si>
    <t>NEUVILLOIS</t>
  </si>
  <si>
    <t>NOUVION-FLIZE</t>
  </si>
  <si>
    <t>AUVILLERS</t>
  </si>
  <si>
    <t>REVIN HAYBOISE</t>
  </si>
  <si>
    <t>ANGECOURT</t>
  </si>
  <si>
    <t>CLAVY WARBY</t>
  </si>
  <si>
    <t>CLIRON</t>
  </si>
  <si>
    <t>FLOING</t>
  </si>
  <si>
    <t>HARCY</t>
  </si>
  <si>
    <t>MONTCY</t>
  </si>
  <si>
    <t>VIREUX</t>
  </si>
  <si>
    <t xml:space="preserve"> inscrits</t>
  </si>
  <si>
    <t>JOWYK Nathaly</t>
  </si>
  <si>
    <t>CHOISY Philippe</t>
  </si>
  <si>
    <t>BRACONNIER Jean-Michel</t>
  </si>
  <si>
    <t>ARNOULD Francis</t>
  </si>
  <si>
    <t>SIMON Christophe</t>
  </si>
  <si>
    <t>DAMERY Jean Pierre</t>
  </si>
  <si>
    <t>THRO Bénigne</t>
  </si>
  <si>
    <t>SEDAN</t>
  </si>
  <si>
    <t>LES MAZURES</t>
  </si>
  <si>
    <t>date naissance</t>
  </si>
  <si>
    <t>BAHNWEG Dominique</t>
  </si>
  <si>
    <t>lieu</t>
  </si>
  <si>
    <t>clt phase 2</t>
  </si>
  <si>
    <t>n° licence</t>
  </si>
  <si>
    <t>08080004</t>
  </si>
  <si>
    <t>08080005</t>
  </si>
  <si>
    <t>0811540</t>
  </si>
  <si>
    <t>0811592</t>
  </si>
  <si>
    <t>08315</t>
  </si>
  <si>
    <t>0811257</t>
  </si>
  <si>
    <t>08080006</t>
  </si>
  <si>
    <t>084186</t>
  </si>
  <si>
    <t>08246</t>
  </si>
  <si>
    <t>08080013</t>
  </si>
  <si>
    <t>0810300</t>
  </si>
  <si>
    <t>083836</t>
  </si>
  <si>
    <t>088913</t>
  </si>
  <si>
    <t>085986</t>
  </si>
  <si>
    <t>089943</t>
  </si>
  <si>
    <t>08080014</t>
  </si>
  <si>
    <t>08080015</t>
  </si>
  <si>
    <t>08080017</t>
  </si>
  <si>
    <t>08080024</t>
  </si>
  <si>
    <t>08080035</t>
  </si>
  <si>
    <t>082384</t>
  </si>
  <si>
    <t>08080043</t>
  </si>
  <si>
    <t>08080047</t>
  </si>
  <si>
    <t>08080053</t>
  </si>
  <si>
    <t>0810853</t>
  </si>
  <si>
    <t>087739</t>
  </si>
  <si>
    <t>08080059</t>
  </si>
  <si>
    <t>08080064</t>
  </si>
  <si>
    <t>08080074</t>
  </si>
  <si>
    <t>08080076</t>
  </si>
  <si>
    <t>08523</t>
  </si>
  <si>
    <t>089395</t>
  </si>
  <si>
    <t>0811480</t>
  </si>
  <si>
    <t>08080082</t>
  </si>
  <si>
    <t>n° club</t>
  </si>
  <si>
    <t>083713</t>
  </si>
  <si>
    <t>089612</t>
  </si>
  <si>
    <t>08080087</t>
  </si>
  <si>
    <t>0811475</t>
  </si>
  <si>
    <t>08080092</t>
  </si>
  <si>
    <t>08080057</t>
  </si>
  <si>
    <t>08080044</t>
  </si>
  <si>
    <t>08080060</t>
  </si>
  <si>
    <t>08080045</t>
  </si>
  <si>
    <t>08080050</t>
  </si>
  <si>
    <t>08080084</t>
  </si>
  <si>
    <t>08080067</t>
  </si>
  <si>
    <t>RODENAS Olivier</t>
  </si>
  <si>
    <t>NORMAND Franck</t>
  </si>
  <si>
    <t>088356</t>
  </si>
  <si>
    <t>928481</t>
  </si>
  <si>
    <t>poules</t>
  </si>
  <si>
    <t>date</t>
  </si>
  <si>
    <t>ECHELON DEPARTEMENTAL</t>
  </si>
  <si>
    <t>V1 Messieurs</t>
  </si>
  <si>
    <t>résultats</t>
  </si>
  <si>
    <t>V2 Messieurs</t>
  </si>
  <si>
    <t>V3 Messieurs</t>
  </si>
  <si>
    <t>V4 Messieurs</t>
  </si>
  <si>
    <t>CHAMPIONNAT DE FRANCE VETERAN ECHELON DEPARTEMENTAL</t>
  </si>
  <si>
    <t>V1 Dames</t>
  </si>
  <si>
    <t>V2 Dames</t>
  </si>
  <si>
    <t>CHAMPIONNAT DE FRANCE VETERAN</t>
  </si>
  <si>
    <t>LECRIQUE Jean Pierre</t>
  </si>
  <si>
    <t>087880</t>
  </si>
  <si>
    <t>50 03 10</t>
  </si>
  <si>
    <t>saison 2015 - 2016</t>
  </si>
  <si>
    <t>CIENKI FOSTIER Nathalie</t>
  </si>
  <si>
    <t>089584</t>
  </si>
  <si>
    <t>66 03 27</t>
  </si>
  <si>
    <t>50 08 28</t>
  </si>
  <si>
    <t>57 06 10</t>
  </si>
  <si>
    <t>60 06 09</t>
  </si>
  <si>
    <t>51 09 09</t>
  </si>
  <si>
    <t>68 08 01</t>
  </si>
  <si>
    <t>49 09 15</t>
  </si>
  <si>
    <t>74 09 07</t>
  </si>
  <si>
    <t>50 08 30</t>
  </si>
  <si>
    <t>74 03 10</t>
  </si>
  <si>
    <t>69 11 17</t>
  </si>
  <si>
    <t>73 12 31</t>
  </si>
  <si>
    <t>49 07 22</t>
  </si>
  <si>
    <t>67 10 06</t>
  </si>
  <si>
    <t>41 01 10</t>
  </si>
  <si>
    <t>55 08 29</t>
  </si>
  <si>
    <t>51 01 10</t>
  </si>
  <si>
    <t>73 06 30</t>
  </si>
  <si>
    <t>67 07 16</t>
  </si>
  <si>
    <t>54 02 25</t>
  </si>
  <si>
    <t>65 12 21</t>
  </si>
  <si>
    <t>64 07 20</t>
  </si>
  <si>
    <t>62 10 06</t>
  </si>
  <si>
    <t>ANCELIN Yvon</t>
  </si>
  <si>
    <t>081379</t>
  </si>
  <si>
    <t>39 05 26</t>
  </si>
  <si>
    <t>BERNARD Philippe</t>
  </si>
  <si>
    <t>083897</t>
  </si>
  <si>
    <t>59 12 02</t>
  </si>
  <si>
    <t>DUPUIS Alain</t>
  </si>
  <si>
    <t>089097</t>
  </si>
  <si>
    <t>45 11 02</t>
  </si>
  <si>
    <t>COSSON Lysiane</t>
  </si>
  <si>
    <t>FAGOT Noel</t>
  </si>
  <si>
    <t>088247</t>
  </si>
  <si>
    <t>57 10 22</t>
  </si>
  <si>
    <t>FAGOT Nathalie</t>
  </si>
  <si>
    <t>089946</t>
  </si>
  <si>
    <t>62 03 12</t>
  </si>
  <si>
    <t>LEFEVRE Jean François</t>
  </si>
  <si>
    <t>087159</t>
  </si>
  <si>
    <t>72 06 17</t>
  </si>
  <si>
    <t>inscrit</t>
  </si>
  <si>
    <t>DUQUESNE Vidal</t>
  </si>
  <si>
    <t>089666</t>
  </si>
  <si>
    <t>57 08 04</t>
  </si>
  <si>
    <t>ROUSSEAUX Philippe</t>
  </si>
  <si>
    <t>082265</t>
  </si>
  <si>
    <t>68 10 23</t>
  </si>
  <si>
    <t>LECLERE David</t>
  </si>
  <si>
    <t>083553</t>
  </si>
  <si>
    <t>70 01 03</t>
  </si>
  <si>
    <t>PETIT Franck</t>
  </si>
  <si>
    <t>082888</t>
  </si>
  <si>
    <t>72 09 20</t>
  </si>
  <si>
    <t>Formule</t>
  </si>
  <si>
    <t>MERCIER Thierry</t>
  </si>
  <si>
    <t>0811764</t>
  </si>
  <si>
    <t>65 07 12</t>
  </si>
  <si>
    <t>NIVELET Frédéric</t>
  </si>
  <si>
    <t>089434</t>
  </si>
  <si>
    <t>74 01 04</t>
  </si>
  <si>
    <t>PONTOISE Pascal</t>
  </si>
  <si>
    <t>089079</t>
  </si>
  <si>
    <t>56 11 10</t>
  </si>
  <si>
    <t>SOARES Carlos</t>
  </si>
  <si>
    <t>085923</t>
  </si>
  <si>
    <t>75 03 07</t>
  </si>
  <si>
    <t>CLIN Jean-Paul</t>
  </si>
  <si>
    <t>082560</t>
  </si>
  <si>
    <t>41 07 27</t>
  </si>
  <si>
    <t>BOIZET Vincent</t>
  </si>
  <si>
    <t>085214</t>
  </si>
  <si>
    <t>72 01 17</t>
  </si>
  <si>
    <t>CHAMBRU Daniel</t>
  </si>
  <si>
    <t>08205</t>
  </si>
  <si>
    <t>28 10 18</t>
  </si>
  <si>
    <t>CARUZZI Eric</t>
  </si>
  <si>
    <t>089341</t>
  </si>
  <si>
    <t>62 06 28</t>
  </si>
  <si>
    <t>DELANNOY Jacques</t>
  </si>
  <si>
    <t>0835</t>
  </si>
  <si>
    <t>56 05 09</t>
  </si>
  <si>
    <t>V5</t>
  </si>
  <si>
    <t>Championnats de France Vétérans</t>
  </si>
  <si>
    <t>V1M</t>
  </si>
  <si>
    <t>Poule 1 Heure : Table :</t>
  </si>
  <si>
    <t>1. LEFEVRE Jean francois 29 087159 16 1 613 08080013 PPC TAGNON V2</t>
  </si>
  <si>
    <t>2. SIMON Christophe 35 089395 13 1 380 08080076 PPC RETHELOIS V2</t>
  </si>
  <si>
    <t>3. ARNOULD Francis 37 083713 11 1 183 08080082 ASTT GLAIRE V2</t>
  </si>
  <si>
    <t>Poule 2 Heure : Table :</t>
  </si>
  <si>
    <t>1. LECLERE David 30 083553 15 1 596 08080076 PPC RETHELOIS V2</t>
  </si>
  <si>
    <t>2. BRACONNIER Jean michel 36 089612 12 1 260 08080082 ASTT GLAIRE V2</t>
  </si>
  <si>
    <t>3. SOARES Carlos 38 085923 10 1 062 08080092 CO CHEMERY/BAR V2</t>
  </si>
  <si>
    <t>4. EXPOSITO Manuel 43 0811592 5 575 08080005 CTT GIVETOIS V2</t>
  </si>
  <si>
    <t>Poule 3 Heure : Table :</t>
  </si>
  <si>
    <t>1. PETIT Franck 31 082888 15 1 595 08080035 CHARLEVILLE MEZ V2</t>
  </si>
  <si>
    <t>2. ROUSSEAUX Philippe 34 082265 13 1 399 08080082 ASTT GLAIRE V2</t>
  </si>
  <si>
    <t>3. NIVELET Fréderic 39 089434 9 986 08080092 CO CHEMERY/BAR V2</t>
  </si>
  <si>
    <t>4. PHILIPPOT Loïc 42 088913 6 667 08080013 PPC TAGNON V2</t>
  </si>
  <si>
    <t>Poule 4 Heure : Table :</t>
  </si>
  <si>
    <t>1. NORMAND Franck 32 088356 15 1 575 08080013 PPC TAGNON V2</t>
  </si>
  <si>
    <t>2. RODENAS Olivier 33 928481 15 1 562 08080035 CHARLEVILLE MEZ V2</t>
  </si>
  <si>
    <t>3. MANGIN Emmanuel 40 0811257 9 943 08080005 CTT GIVETOIS V2</t>
  </si>
  <si>
    <t>4. BOIZET Vincent 41 085214 8 894 08080035 CHARLEVILLE MEZ V2</t>
  </si>
  <si>
    <t>Nombre des joueurs dans les poules :15</t>
  </si>
  <si>
    <t>Edition 304 - (c) 2003 - FFTT - Spid Déconnecté Page 1 / 1</t>
  </si>
  <si>
    <t>Impression du 27/05/2016 à 13:02:18</t>
  </si>
  <si>
    <t>Rang Nom Dossard N°Licence Clst Points N° Club Club Cat.</t>
  </si>
  <si>
    <t>V2M</t>
  </si>
  <si>
    <t>1. DELANNOY Jacques 20 0835 11 1 162 08080006 PPC BAZEILLES V3D</t>
  </si>
  <si>
    <t>2. DUQUESNE Vidal 25 089666 6 694 08080059 TTC NEUVILLOIS V3D</t>
  </si>
  <si>
    <t>3. CARUZZI Eric 26 089341 6 688 08080053 TC WARCQ V3D</t>
  </si>
  <si>
    <t>1. FAGOT Noël 21 088247 10 1 023 08080013 PPC TAGNON V3D</t>
  </si>
  <si>
    <t>2. BAHNWEG Dominique 24 0810853 6 699 08080053 TC WARCQ V3D</t>
  </si>
  <si>
    <t>3. MERCIER Thierry 28 0811764 5 500 08080092 CO CHEMERY/BAR V3D</t>
  </si>
  <si>
    <t>1. PONTOISE Pascal 22 089079 9 948 08080092 CO CHEMERY/BAR V3D</t>
  </si>
  <si>
    <t>2. BERNARD Philippe 23 083897 8 825 08080043 ETREPIGNY TT V3D</t>
  </si>
  <si>
    <t>3. CHOISY Philippe 27 0811475 5 541 08080087 CTT YVOISIEN V3D</t>
  </si>
  <si>
    <t>Nombre des joueurs dans les poules :9</t>
  </si>
  <si>
    <t>Impression du 27/05/2016 à 13:05:55</t>
  </si>
  <si>
    <t>V3M</t>
  </si>
  <si>
    <t>1. MORANT Jacky 11 08246 15 1 504 08080035 CHARLEVILLE MEZ V3</t>
  </si>
  <si>
    <t>2. NOIZET Jean paul 16 083836 8 810 08080013 PPC TAGNON V3</t>
  </si>
  <si>
    <t>3. LY Peng kea 17 08315 8 800 08080005 CTT GIVETOIS V3</t>
  </si>
  <si>
    <t>1. MORANT Denis 12 084186 12 1 252 08080006 PPC BAZEILLES V3</t>
  </si>
  <si>
    <t>2. SENECHAL Didier 15 085986 8 878 08080013 PPC TAGNON V3</t>
  </si>
  <si>
    <t>3. DEKEYSER Guy 19 0811540 5 544 08080005 CTT GIVETOIS V3</t>
  </si>
  <si>
    <t>1. LECRIQUE Jean pierre 13 087880 12 1 241 08080035 CHARLEVILLE MEZ V3</t>
  </si>
  <si>
    <t>2. DAMERY Jean pierre 14 08523 12 1 221 08080076 PPC RETHELOIS V3</t>
  </si>
  <si>
    <t>3. FAGOT Denis 18 0810300 6 680 08080013 PPC TAGNON V3</t>
  </si>
  <si>
    <t>Impression du 27/05/2016 à 13:07:12</t>
  </si>
  <si>
    <t>V4M</t>
  </si>
  <si>
    <t>1. CHAMBRU Daniel 10 08205 11 1 138 08080035 CHARLEVILLE MEZ 80+M</t>
  </si>
  <si>
    <t>2. DUPUIS Alain 6 089097 9 958 08080087 CTT YVOISIEN V5</t>
  </si>
  <si>
    <t>3. THRO Benigne 7 0811480 7 785 08080076 PPC RETHELOIS V5</t>
  </si>
  <si>
    <t>4. ANCELIN Yvon 8 081379 6 686 08080043 ETREPIGNY TT V5</t>
  </si>
  <si>
    <t>5. CLIN Jean paul 9 082560 5 500 08080076 PPC RETHELOIS V5</t>
  </si>
  <si>
    <t>Nombre des joueurs dans les poules :5</t>
  </si>
  <si>
    <t>Impression du 27/05/2016 à 13:09:35</t>
  </si>
  <si>
    <t>Vétérans dames</t>
  </si>
  <si>
    <t>1. COSSON Lysiane 3 082384 7 771 08080035 CHARLEVILLE MEZ V3D</t>
  </si>
  <si>
    <t>2. JOWYK Nathalie 2 087739 8 876 08080053 TC WARCQ V3D</t>
  </si>
  <si>
    <t>3. SINGUERLÉ FRIART Line 4 089943 7 747 08080013 PPC TAGNON V3D</t>
  </si>
  <si>
    <t>4. FAGOT Nathalie 5 089946 5 500 08080013 PPC TAGNON V3D</t>
  </si>
  <si>
    <t>5. CIENKI FOSTIER Nathalie 1 089584 5 500 08080053 TC WARCQ V2</t>
  </si>
  <si>
    <t>Impression du 27/Championnats de France Vétérans 05/2016 à 13:05:18</t>
  </si>
  <si>
    <t>V5 Messieurs</t>
  </si>
  <si>
    <t>maj   28/05/2016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</si>
</sst>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[$-F800]dddd\,\ mmmm\ dd\,\ yyyy"/>
    <numFmt numFmtId="166" formatCode="[$-40C]dddd\ d\ mmmm\ yyyy"/>
    <numFmt numFmtId="167" formatCode="0.0"/>
    <numFmt numFmtId="168" formatCode="_-* #,##0.0\ _€_-;\-* #,##0.0\ _€_-;_-* &quot;-&quot;??\ _€_-;_-@_-"/>
    <numFmt numFmtId="169" formatCode="_-* #,##0\ _€_-;\-* #,##0\ _€_-;_-* &quot;-&quot;??\ _€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u val="single"/>
      <sz val="14"/>
      <color indexed="12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20"/>
      <color indexed="8"/>
      <name val="Arial"/>
      <family val="2"/>
    </font>
    <font>
      <b/>
      <sz val="10"/>
      <name val="Arial"/>
      <family val="2"/>
    </font>
    <font>
      <sz val="20"/>
      <color indexed="8"/>
      <name val="Arial"/>
      <family val="2"/>
    </font>
    <font>
      <sz val="10"/>
      <name val="Comic Sans MS"/>
      <family val="4"/>
    </font>
    <font>
      <sz val="10"/>
      <name val="Albany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4"/>
      <name val="Comic Sans MS"/>
      <family val="4"/>
    </font>
    <font>
      <sz val="14"/>
      <name val="Albany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3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70C0"/>
      <name val="Comic Sans MS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7" fillId="34" borderId="0" xfId="45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0" fontId="7" fillId="33" borderId="0" xfId="45" applyFont="1" applyFill="1" applyAlignment="1" applyProtection="1">
      <alignment horizontal="center" vertical="center"/>
      <protection/>
    </xf>
    <xf numFmtId="165" fontId="0" fillId="33" borderId="0" xfId="0" applyNumberForma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4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left" vertical="center"/>
    </xf>
    <xf numFmtId="0" fontId="13" fillId="35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36" borderId="0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9" fillId="35" borderId="0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18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47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7" fillId="0" borderId="0" xfId="45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3" fillId="0" borderId="0" xfId="45" applyFill="1" applyBorder="1" applyAlignment="1" applyProtection="1" quotePrefix="1">
      <alignment horizontal="center" vertical="center"/>
      <protection/>
    </xf>
    <xf numFmtId="0" fontId="5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45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47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47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2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00CC"/>
        </patternFill>
      </fill>
    </dxf>
    <dxf>
      <fill>
        <patternFill>
          <bgColor theme="9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theme="9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428625</xdr:colOff>
      <xdr:row>3</xdr:row>
      <xdr:rowOff>133350</xdr:rowOff>
    </xdr:to>
    <xdr:pic>
      <xdr:nvPicPr>
        <xdr:cNvPr id="1" name="Image 1" descr="nouveau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1190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0</xdr:row>
      <xdr:rowOff>0</xdr:rowOff>
    </xdr:from>
    <xdr:to>
      <xdr:col>4</xdr:col>
      <xdr:colOff>1190625</xdr:colOff>
      <xdr:row>4</xdr:row>
      <xdr:rowOff>180975</xdr:rowOff>
    </xdr:to>
    <xdr:pic>
      <xdr:nvPicPr>
        <xdr:cNvPr id="2" name="Image 2" descr="CD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0"/>
          <a:ext cx="9525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4:I48" comment="" totalsRowCount="1">
  <autoFilter ref="A4:I48"/>
  <tableColumns count="9">
    <tableColumn id="1" name="nom" totalsRowFunction="count"/>
    <tableColumn id="2" name="club"/>
    <tableColumn id="3" name="n° licence"/>
    <tableColumn id="4" name="clt phase 2"/>
    <tableColumn id="5" name="cat"/>
    <tableColumn id="6" name="date naissance"/>
    <tableColumn id="7" name="sexe"/>
    <tableColumn id="8" name="inscrit"/>
    <tableColumn id="9" name="Formul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8"/>
  <sheetViews>
    <sheetView showRowColHeaders="0" tabSelected="1" zoomScalePageLayoutView="0" workbookViewId="0" topLeftCell="A1">
      <selection activeCell="A1" sqref="A1"/>
    </sheetView>
  </sheetViews>
  <sheetFormatPr defaultColWidth="11.421875" defaultRowHeight="12.75"/>
  <cols>
    <col min="1" max="3" width="11.421875" style="2" customWidth="1"/>
    <col min="4" max="4" width="35.140625" style="3" bestFit="1" customWidth="1"/>
    <col min="5" max="5" width="23.57421875" style="2" bestFit="1" customWidth="1"/>
    <col min="6" max="6" width="15.00390625" style="3" customWidth="1"/>
    <col min="7" max="16384" width="11.421875" style="2" customWidth="1"/>
  </cols>
  <sheetData>
    <row r="1" ht="18" customHeight="1">
      <c r="G1" s="38" t="s">
        <v>283</v>
      </c>
    </row>
    <row r="2" ht="15.75" customHeight="1">
      <c r="D2" s="3" t="s">
        <v>14</v>
      </c>
    </row>
    <row r="3" ht="15.75" customHeight="1">
      <c r="D3" s="4" t="s">
        <v>15</v>
      </c>
    </row>
    <row r="4" ht="15.75" customHeight="1">
      <c r="D4" s="6" t="s">
        <v>16</v>
      </c>
    </row>
    <row r="5" ht="18" customHeight="1"/>
    <row r="7" ht="18">
      <c r="D7" s="5" t="s">
        <v>125</v>
      </c>
    </row>
    <row r="8" ht="15.75">
      <c r="D8" s="6" t="s">
        <v>132</v>
      </c>
    </row>
    <row r="10" spans="2:6" s="8" customFormat="1" ht="25.5" customHeight="1">
      <c r="B10" s="9"/>
      <c r="D10" s="9"/>
      <c r="E10" s="11" t="s">
        <v>118</v>
      </c>
      <c r="F10" s="11" t="s">
        <v>63</v>
      </c>
    </row>
    <row r="11" spans="2:6" s="8" customFormat="1" ht="25.5" customHeight="1">
      <c r="B11" s="9"/>
      <c r="D11" s="9" t="s">
        <v>10</v>
      </c>
      <c r="E11" s="10">
        <v>42517</v>
      </c>
      <c r="F11" s="12" t="s">
        <v>26</v>
      </c>
    </row>
    <row r="12" spans="2:6" s="8" customFormat="1" ht="25.5" customHeight="1">
      <c r="B12" s="9"/>
      <c r="D12" s="9" t="s">
        <v>117</v>
      </c>
      <c r="E12" s="10"/>
      <c r="F12" s="12"/>
    </row>
    <row r="13" spans="4:6" s="8" customFormat="1" ht="25.5" customHeight="1">
      <c r="D13" s="9" t="s">
        <v>121</v>
      </c>
      <c r="E13" s="10"/>
      <c r="F13" s="12"/>
    </row>
    <row r="14" spans="4:6" s="8" customFormat="1" ht="25.5" customHeight="1">
      <c r="D14" s="9"/>
      <c r="E14" s="10"/>
      <c r="F14" s="12"/>
    </row>
    <row r="15" spans="4:6" s="8" customFormat="1" ht="25.5" customHeight="1">
      <c r="D15" s="9"/>
      <c r="F15" s="12"/>
    </row>
    <row r="16" spans="4:6" s="8" customFormat="1" ht="25.5" customHeight="1">
      <c r="D16" s="9"/>
      <c r="F16" s="12"/>
    </row>
    <row r="17" s="8" customFormat="1" ht="12.75" customHeight="1">
      <c r="F17" s="12"/>
    </row>
    <row r="18" ht="18">
      <c r="D18" s="9"/>
    </row>
  </sheetData>
  <sheetProtection/>
  <hyperlinks>
    <hyperlink ref="D11" location="I!A1" display="inscrits"/>
    <hyperlink ref="D12" location="P!A1" display="poules"/>
    <hyperlink ref="D13" location="'R'!A1" display="résultats"/>
  </hyperlink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C50"/>
  <sheetViews>
    <sheetView showRowColHeaders="0" zoomScale="85" zoomScaleNormal="85" zoomScalePageLayoutView="0" workbookViewId="0" topLeftCell="A1">
      <pane xSplit="9" ySplit="4" topLeftCell="J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" sqref="D1"/>
    </sheetView>
  </sheetViews>
  <sheetFormatPr defaultColWidth="11.00390625" defaultRowHeight="15" customHeight="1"/>
  <cols>
    <col min="1" max="1" width="22.8515625" style="66" bestFit="1" customWidth="1"/>
    <col min="2" max="2" width="13.28125" style="66" bestFit="1" customWidth="1"/>
    <col min="3" max="3" width="14.421875" style="67" bestFit="1" customWidth="1"/>
    <col min="4" max="4" width="15.421875" style="63" bestFit="1" customWidth="1"/>
    <col min="5" max="5" width="8.8515625" style="63" bestFit="1" customWidth="1"/>
    <col min="6" max="6" width="16.140625" style="63" bestFit="1" customWidth="1"/>
    <col min="7" max="7" width="10.140625" style="64" bestFit="1" customWidth="1"/>
    <col min="8" max="8" width="11.57421875" style="68" bestFit="1" customWidth="1"/>
    <col min="9" max="9" width="13.140625" style="63" bestFit="1" customWidth="1"/>
    <col min="10" max="10" width="11.00390625" style="63" customWidth="1"/>
    <col min="11" max="11" width="16.00390625" style="63" bestFit="1" customWidth="1"/>
    <col min="12" max="12" width="12.140625" style="63" bestFit="1" customWidth="1"/>
    <col min="13" max="13" width="12.421875" style="63" bestFit="1" customWidth="1"/>
    <col min="14" max="16384" width="11.00390625" style="63" customWidth="1"/>
  </cols>
  <sheetData>
    <row r="1" spans="1:237" s="54" customFormat="1" ht="18">
      <c r="A1" s="48">
        <f>+A48</f>
        <v>43</v>
      </c>
      <c r="B1" s="49" t="s">
        <v>51</v>
      </c>
      <c r="C1" s="52"/>
      <c r="D1" s="53" t="s">
        <v>17</v>
      </c>
      <c r="G1" s="55"/>
      <c r="H1" s="56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8"/>
      <c r="IC1" s="58"/>
    </row>
    <row r="2" spans="1:237" s="54" customFormat="1" ht="1.5" customHeight="1">
      <c r="A2" s="59"/>
      <c r="B2" s="60"/>
      <c r="C2" s="52"/>
      <c r="D2" s="53"/>
      <c r="G2" s="55"/>
      <c r="H2" s="56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8"/>
      <c r="IC2" s="58"/>
    </row>
    <row r="3" spans="1:237" s="54" customFormat="1" ht="1.5" customHeight="1">
      <c r="A3" s="59"/>
      <c r="B3" s="60"/>
      <c r="C3" s="52"/>
      <c r="D3" s="61"/>
      <c r="G3" s="55"/>
      <c r="H3" s="56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8"/>
      <c r="IC3" s="58"/>
    </row>
    <row r="4" spans="1:13" s="42" customFormat="1" ht="46.5" customHeight="1">
      <c r="A4" s="42" t="s">
        <v>6</v>
      </c>
      <c r="B4" s="42" t="s">
        <v>7</v>
      </c>
      <c r="C4" s="40" t="s">
        <v>65</v>
      </c>
      <c r="D4" s="41" t="s">
        <v>64</v>
      </c>
      <c r="E4" s="41" t="s">
        <v>8</v>
      </c>
      <c r="F4" s="41" t="s">
        <v>61</v>
      </c>
      <c r="G4" s="43" t="s">
        <v>9</v>
      </c>
      <c r="H4" s="41" t="s">
        <v>177</v>
      </c>
      <c r="I4" s="41" t="s">
        <v>190</v>
      </c>
      <c r="K4" s="41" t="s">
        <v>7</v>
      </c>
      <c r="L4" s="40" t="s">
        <v>100</v>
      </c>
      <c r="M4" s="41" t="s">
        <v>10</v>
      </c>
    </row>
    <row r="5" spans="1:237" ht="18" customHeight="1">
      <c r="A5" s="1" t="s">
        <v>133</v>
      </c>
      <c r="B5" s="1" t="s">
        <v>37</v>
      </c>
      <c r="C5" s="13" t="s">
        <v>134</v>
      </c>
      <c r="D5" s="39">
        <v>500</v>
      </c>
      <c r="E5" s="39" t="s">
        <v>2</v>
      </c>
      <c r="F5" s="39" t="s">
        <v>135</v>
      </c>
      <c r="G5" s="39" t="s">
        <v>4</v>
      </c>
      <c r="H5" s="70">
        <f aca="true" t="shared" si="0" ref="H5:H47">IF(G5="F",COUNTIF($G$5:$G$47,"F"),IF(OR(E5="v4",E5="v5"),COUNTIF($E$5:$E$47,"v4")+COUNTIF($E$5:$E$47,"v5"),_xlfn.COUNTIFS($G$5:$G$47,G5,$E$5:$E$47,E5)))</f>
        <v>5</v>
      </c>
      <c r="I5" s="44" t="str">
        <f aca="true" t="shared" si="1" ref="I5:I47">IF(H5&lt;=5,"1 poule de "&amp;H5,ROUNDUP(H5/4,0)&amp;" poules de 4")</f>
        <v>1 poule de 5</v>
      </c>
      <c r="J5" s="57"/>
      <c r="K5" s="45" t="s">
        <v>44</v>
      </c>
      <c r="L5" s="46" t="s">
        <v>111</v>
      </c>
      <c r="M5" s="69">
        <f aca="true" t="shared" si="2" ref="M5:M31">IF(COUNTIF($B$5:$B$47,K5)=0,"",COUNTIF($B$5:$B$47,K5))</f>
      </c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62"/>
      <c r="IC5" s="62"/>
    </row>
    <row r="6" spans="1:237" ht="18" customHeight="1">
      <c r="A6" s="1" t="s">
        <v>52</v>
      </c>
      <c r="B6" s="1" t="s">
        <v>37</v>
      </c>
      <c r="C6" s="13" t="s">
        <v>91</v>
      </c>
      <c r="D6" s="39">
        <v>876</v>
      </c>
      <c r="E6" s="39" t="s">
        <v>3</v>
      </c>
      <c r="F6" s="39" t="s">
        <v>157</v>
      </c>
      <c r="G6" s="39" t="s">
        <v>4</v>
      </c>
      <c r="H6" s="70">
        <f t="shared" si="0"/>
        <v>5</v>
      </c>
      <c r="I6" s="44" t="str">
        <f t="shared" si="1"/>
        <v>1 poule de 5</v>
      </c>
      <c r="J6" s="57"/>
      <c r="K6" s="45" t="s">
        <v>42</v>
      </c>
      <c r="L6" s="46" t="s">
        <v>112</v>
      </c>
      <c r="M6" s="69">
        <f t="shared" si="2"/>
      </c>
      <c r="N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62"/>
      <c r="IC6" s="62"/>
    </row>
    <row r="7" spans="1:237" ht="18" customHeight="1">
      <c r="A7" s="1" t="s">
        <v>167</v>
      </c>
      <c r="B7" s="1" t="s">
        <v>34</v>
      </c>
      <c r="C7" s="13" t="s">
        <v>86</v>
      </c>
      <c r="D7" s="39">
        <v>771</v>
      </c>
      <c r="E7" s="39" t="s">
        <v>3</v>
      </c>
      <c r="F7" s="39" t="s">
        <v>138</v>
      </c>
      <c r="G7" s="39" t="s">
        <v>4</v>
      </c>
      <c r="H7" s="70">
        <f t="shared" si="0"/>
        <v>5</v>
      </c>
      <c r="I7" s="44" t="str">
        <f t="shared" si="1"/>
        <v>1 poule de 5</v>
      </c>
      <c r="J7" s="57"/>
      <c r="K7" s="45" t="s">
        <v>18</v>
      </c>
      <c r="L7" s="46" t="s">
        <v>72</v>
      </c>
      <c r="M7" s="69">
        <f t="shared" si="2"/>
        <v>2</v>
      </c>
      <c r="N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62"/>
      <c r="IC7" s="62"/>
    </row>
    <row r="8" spans="1:237" ht="18" customHeight="1">
      <c r="A8" s="1" t="s">
        <v>28</v>
      </c>
      <c r="B8" s="1" t="s">
        <v>26</v>
      </c>
      <c r="C8" s="13" t="s">
        <v>80</v>
      </c>
      <c r="D8" s="39">
        <v>747</v>
      </c>
      <c r="E8" s="39" t="s">
        <v>3</v>
      </c>
      <c r="F8" s="39" t="s">
        <v>155</v>
      </c>
      <c r="G8" s="39" t="s">
        <v>4</v>
      </c>
      <c r="H8" s="70">
        <f t="shared" si="0"/>
        <v>5</v>
      </c>
      <c r="I8" s="44" t="str">
        <f t="shared" si="1"/>
        <v>1 poule de 5</v>
      </c>
      <c r="J8" s="57"/>
      <c r="K8" s="45" t="s">
        <v>32</v>
      </c>
      <c r="L8" s="46" t="s">
        <v>103</v>
      </c>
      <c r="M8" s="69">
        <f t="shared" si="2"/>
        <v>2</v>
      </c>
      <c r="N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62"/>
      <c r="IC8" s="62"/>
    </row>
    <row r="9" spans="1:237" ht="18" customHeight="1">
      <c r="A9" s="1" t="s">
        <v>171</v>
      </c>
      <c r="B9" s="1" t="s">
        <v>26</v>
      </c>
      <c r="C9" s="13" t="s">
        <v>172</v>
      </c>
      <c r="D9" s="39">
        <v>500</v>
      </c>
      <c r="E9" s="39" t="s">
        <v>3</v>
      </c>
      <c r="F9" s="39" t="s">
        <v>173</v>
      </c>
      <c r="G9" s="39" t="s">
        <v>4</v>
      </c>
      <c r="H9" s="70">
        <f t="shared" si="0"/>
        <v>5</v>
      </c>
      <c r="I9" s="44" t="str">
        <f t="shared" si="1"/>
        <v>1 poule de 5</v>
      </c>
      <c r="J9" s="57"/>
      <c r="K9" s="45" t="s">
        <v>25</v>
      </c>
      <c r="L9" s="46" t="s">
        <v>105</v>
      </c>
      <c r="M9" s="69">
        <f t="shared" si="2"/>
        <v>4</v>
      </c>
      <c r="N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62"/>
      <c r="IC9" s="62"/>
    </row>
    <row r="10" spans="1:237" ht="18" customHeight="1">
      <c r="A10" s="1" t="s">
        <v>174</v>
      </c>
      <c r="B10" s="1" t="s">
        <v>26</v>
      </c>
      <c r="C10" s="13" t="s">
        <v>175</v>
      </c>
      <c r="D10" s="39">
        <v>1613</v>
      </c>
      <c r="E10" s="39" t="s">
        <v>2</v>
      </c>
      <c r="F10" s="39" t="s">
        <v>176</v>
      </c>
      <c r="G10" s="39" t="s">
        <v>5</v>
      </c>
      <c r="H10" s="70">
        <f t="shared" si="0"/>
        <v>15</v>
      </c>
      <c r="I10" s="39" t="str">
        <f t="shared" si="1"/>
        <v>4 poules de 4</v>
      </c>
      <c r="J10" s="57"/>
      <c r="K10" s="45" t="s">
        <v>45</v>
      </c>
      <c r="L10" s="46" t="s">
        <v>110</v>
      </c>
      <c r="M10" s="69">
        <f t="shared" si="2"/>
      </c>
      <c r="N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62"/>
      <c r="IC10" s="62"/>
    </row>
    <row r="11" spans="1:237" ht="18" customHeight="1">
      <c r="A11" s="1" t="s">
        <v>184</v>
      </c>
      <c r="B11" s="1" t="s">
        <v>35</v>
      </c>
      <c r="C11" s="13" t="s">
        <v>185</v>
      </c>
      <c r="D11" s="39">
        <v>1596</v>
      </c>
      <c r="E11" s="39" t="s">
        <v>2</v>
      </c>
      <c r="F11" s="39" t="s">
        <v>186</v>
      </c>
      <c r="G11" s="39" t="s">
        <v>5</v>
      </c>
      <c r="H11" s="70">
        <f t="shared" si="0"/>
        <v>15</v>
      </c>
      <c r="I11" s="39" t="str">
        <f t="shared" si="1"/>
        <v>4 poules de 4</v>
      </c>
      <c r="J11" s="57"/>
      <c r="K11" s="45" t="s">
        <v>46</v>
      </c>
      <c r="L11" s="46" t="s">
        <v>82</v>
      </c>
      <c r="M11" s="69">
        <f t="shared" si="2"/>
      </c>
      <c r="N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62"/>
      <c r="IC11" s="62"/>
    </row>
    <row r="12" spans="1:237" ht="18" customHeight="1">
      <c r="A12" s="1" t="s">
        <v>187</v>
      </c>
      <c r="B12" s="1" t="s">
        <v>34</v>
      </c>
      <c r="C12" s="13" t="s">
        <v>188</v>
      </c>
      <c r="D12" s="39">
        <v>1595</v>
      </c>
      <c r="E12" s="39" t="s">
        <v>2</v>
      </c>
      <c r="F12" s="39" t="s">
        <v>189</v>
      </c>
      <c r="G12" s="39" t="s">
        <v>5</v>
      </c>
      <c r="H12" s="70">
        <f t="shared" si="0"/>
        <v>15</v>
      </c>
      <c r="I12" s="39" t="str">
        <f t="shared" si="1"/>
        <v>4 poules de 4</v>
      </c>
      <c r="J12" s="57"/>
      <c r="K12" s="45" t="s">
        <v>34</v>
      </c>
      <c r="L12" s="46" t="s">
        <v>85</v>
      </c>
      <c r="M12" s="69">
        <f t="shared" si="2"/>
        <v>7</v>
      </c>
      <c r="N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62"/>
      <c r="IC12" s="62"/>
    </row>
    <row r="13" spans="1:237" ht="18" customHeight="1">
      <c r="A13" s="1" t="s">
        <v>114</v>
      </c>
      <c r="B13" s="1" t="s">
        <v>26</v>
      </c>
      <c r="C13" s="13" t="s">
        <v>115</v>
      </c>
      <c r="D13" s="39">
        <v>1575</v>
      </c>
      <c r="E13" s="39" t="s">
        <v>2</v>
      </c>
      <c r="F13" s="39" t="s">
        <v>152</v>
      </c>
      <c r="G13" s="39" t="s">
        <v>5</v>
      </c>
      <c r="H13" s="70">
        <f t="shared" si="0"/>
        <v>15</v>
      </c>
      <c r="I13" s="39" t="str">
        <f t="shared" si="1"/>
        <v>4 poules de 4</v>
      </c>
      <c r="J13" s="57"/>
      <c r="K13" s="45" t="s">
        <v>39</v>
      </c>
      <c r="L13" s="46" t="s">
        <v>87</v>
      </c>
      <c r="M13" s="69">
        <f t="shared" si="2"/>
        <v>2</v>
      </c>
      <c r="N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62"/>
      <c r="IC13" s="62"/>
    </row>
    <row r="14" spans="1:237" ht="18" customHeight="1">
      <c r="A14" s="1" t="s">
        <v>113</v>
      </c>
      <c r="B14" s="1" t="s">
        <v>34</v>
      </c>
      <c r="C14" s="13" t="s">
        <v>116</v>
      </c>
      <c r="D14" s="39">
        <v>1562</v>
      </c>
      <c r="E14" s="39" t="s">
        <v>2</v>
      </c>
      <c r="F14" s="39" t="s">
        <v>140</v>
      </c>
      <c r="G14" s="39" t="s">
        <v>5</v>
      </c>
      <c r="H14" s="70">
        <f t="shared" si="0"/>
        <v>15</v>
      </c>
      <c r="I14" s="39" t="str">
        <f t="shared" si="1"/>
        <v>4 poules de 4</v>
      </c>
      <c r="J14" s="57"/>
      <c r="K14" s="45" t="s">
        <v>47</v>
      </c>
      <c r="L14" s="46" t="s">
        <v>84</v>
      </c>
      <c r="M14" s="69">
        <f t="shared" si="2"/>
      </c>
      <c r="N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62"/>
      <c r="IC14" s="62"/>
    </row>
    <row r="15" spans="1:237" ht="18" customHeight="1">
      <c r="A15" s="1" t="s">
        <v>181</v>
      </c>
      <c r="B15" s="1" t="s">
        <v>33</v>
      </c>
      <c r="C15" s="13" t="s">
        <v>182</v>
      </c>
      <c r="D15" s="39">
        <v>1399</v>
      </c>
      <c r="E15" s="39" t="s">
        <v>2</v>
      </c>
      <c r="F15" s="39" t="s">
        <v>183</v>
      </c>
      <c r="G15" s="39" t="s">
        <v>5</v>
      </c>
      <c r="H15" s="70">
        <f t="shared" si="0"/>
        <v>15</v>
      </c>
      <c r="I15" s="39" t="str">
        <f t="shared" si="1"/>
        <v>4 poules de 4</v>
      </c>
      <c r="J15" s="57"/>
      <c r="K15" s="45" t="s">
        <v>20</v>
      </c>
      <c r="L15" s="46" t="s">
        <v>67</v>
      </c>
      <c r="M15" s="69">
        <f t="shared" si="2"/>
        <v>4</v>
      </c>
      <c r="N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62"/>
      <c r="IC15" s="62"/>
    </row>
    <row r="16" spans="1:237" ht="18" customHeight="1">
      <c r="A16" s="1" t="s">
        <v>56</v>
      </c>
      <c r="B16" s="1" t="s">
        <v>35</v>
      </c>
      <c r="C16" s="13" t="s">
        <v>97</v>
      </c>
      <c r="D16" s="39">
        <v>1380</v>
      </c>
      <c r="E16" s="39" t="s">
        <v>2</v>
      </c>
      <c r="F16" s="39" t="s">
        <v>148</v>
      </c>
      <c r="G16" s="39" t="s">
        <v>5</v>
      </c>
      <c r="H16" s="70">
        <f t="shared" si="0"/>
        <v>15</v>
      </c>
      <c r="I16" s="39" t="str">
        <f t="shared" si="1"/>
        <v>4 poules de 4</v>
      </c>
      <c r="J16" s="57"/>
      <c r="K16" s="45" t="s">
        <v>33</v>
      </c>
      <c r="L16" s="46" t="s">
        <v>99</v>
      </c>
      <c r="M16" s="69">
        <f t="shared" si="2"/>
        <v>3</v>
      </c>
      <c r="N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62"/>
      <c r="IC16" s="62"/>
    </row>
    <row r="17" spans="1:237" ht="18" customHeight="1">
      <c r="A17" s="1" t="s">
        <v>54</v>
      </c>
      <c r="B17" s="1" t="s">
        <v>33</v>
      </c>
      <c r="C17" s="13" t="s">
        <v>102</v>
      </c>
      <c r="D17" s="39">
        <v>1260</v>
      </c>
      <c r="E17" s="39" t="s">
        <v>2</v>
      </c>
      <c r="F17" s="39" t="s">
        <v>146</v>
      </c>
      <c r="G17" s="39" t="s">
        <v>5</v>
      </c>
      <c r="H17" s="70">
        <f t="shared" si="0"/>
        <v>15</v>
      </c>
      <c r="I17" s="39" t="str">
        <f t="shared" si="1"/>
        <v>4 poules de 4</v>
      </c>
      <c r="J17" s="57"/>
      <c r="K17" s="45" t="s">
        <v>48</v>
      </c>
      <c r="L17" s="46" t="s">
        <v>83</v>
      </c>
      <c r="M17" s="69">
        <f t="shared" si="2"/>
      </c>
      <c r="N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62"/>
      <c r="IC17" s="62"/>
    </row>
    <row r="18" spans="1:237" ht="18" customHeight="1">
      <c r="A18" s="1" t="s">
        <v>55</v>
      </c>
      <c r="B18" s="1" t="s">
        <v>33</v>
      </c>
      <c r="C18" s="13" t="s">
        <v>101</v>
      </c>
      <c r="D18" s="39">
        <v>1183</v>
      </c>
      <c r="E18" s="39" t="s">
        <v>2</v>
      </c>
      <c r="F18" s="39" t="s">
        <v>145</v>
      </c>
      <c r="G18" s="39" t="s">
        <v>5</v>
      </c>
      <c r="H18" s="70">
        <f t="shared" si="0"/>
        <v>15</v>
      </c>
      <c r="I18" s="39" t="str">
        <f t="shared" si="1"/>
        <v>4 poules de 4</v>
      </c>
      <c r="J18" s="57"/>
      <c r="K18" s="45" t="s">
        <v>60</v>
      </c>
      <c r="L18" s="46" t="s">
        <v>109</v>
      </c>
      <c r="M18" s="69">
        <f t="shared" si="2"/>
      </c>
      <c r="N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62"/>
      <c r="IC18" s="62"/>
    </row>
    <row r="19" spans="1:237" ht="18" customHeight="1">
      <c r="A19" s="1" t="s">
        <v>200</v>
      </c>
      <c r="B19" s="1" t="s">
        <v>25</v>
      </c>
      <c r="C19" s="13" t="s">
        <v>201</v>
      </c>
      <c r="D19" s="39">
        <v>1062</v>
      </c>
      <c r="E19" s="39" t="s">
        <v>2</v>
      </c>
      <c r="F19" s="39" t="s">
        <v>202</v>
      </c>
      <c r="G19" s="39" t="s">
        <v>5</v>
      </c>
      <c r="H19" s="70">
        <f t="shared" si="0"/>
        <v>15</v>
      </c>
      <c r="I19" s="39" t="str">
        <f t="shared" si="1"/>
        <v>4 poules de 4</v>
      </c>
      <c r="J19" s="57"/>
      <c r="K19" s="45" t="s">
        <v>49</v>
      </c>
      <c r="L19" s="46" t="s">
        <v>88</v>
      </c>
      <c r="M19" s="69">
        <f t="shared" si="2"/>
      </c>
      <c r="N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62"/>
      <c r="IC19" s="62"/>
    </row>
    <row r="20" spans="1:237" ht="18" customHeight="1">
      <c r="A20" s="1" t="s">
        <v>194</v>
      </c>
      <c r="B20" s="1" t="s">
        <v>25</v>
      </c>
      <c r="C20" s="13" t="s">
        <v>195</v>
      </c>
      <c r="D20" s="39">
        <v>986</v>
      </c>
      <c r="E20" s="39" t="s">
        <v>2</v>
      </c>
      <c r="F20" s="39" t="s">
        <v>196</v>
      </c>
      <c r="G20" s="39" t="s">
        <v>5</v>
      </c>
      <c r="H20" s="70">
        <f t="shared" si="0"/>
        <v>15</v>
      </c>
      <c r="I20" s="39" t="str">
        <f t="shared" si="1"/>
        <v>4 poules de 4</v>
      </c>
      <c r="J20" s="57"/>
      <c r="K20" s="45" t="s">
        <v>40</v>
      </c>
      <c r="L20" s="46" t="s">
        <v>92</v>
      </c>
      <c r="M20" s="69">
        <f t="shared" si="2"/>
        <v>1</v>
      </c>
      <c r="N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62"/>
      <c r="IC20" s="62"/>
    </row>
    <row r="21" spans="1:237" ht="18" customHeight="1">
      <c r="A21" s="1" t="s">
        <v>19</v>
      </c>
      <c r="B21" s="1" t="s">
        <v>20</v>
      </c>
      <c r="C21" s="13" t="s">
        <v>71</v>
      </c>
      <c r="D21" s="39">
        <v>943</v>
      </c>
      <c r="E21" s="39" t="s">
        <v>2</v>
      </c>
      <c r="F21" s="39" t="s">
        <v>144</v>
      </c>
      <c r="G21" s="39" t="s">
        <v>5</v>
      </c>
      <c r="H21" s="70">
        <f t="shared" si="0"/>
        <v>15</v>
      </c>
      <c r="I21" s="39" t="str">
        <f t="shared" si="1"/>
        <v>4 poules de 4</v>
      </c>
      <c r="J21" s="57"/>
      <c r="K21" s="45" t="s">
        <v>41</v>
      </c>
      <c r="L21" s="46" t="s">
        <v>106</v>
      </c>
      <c r="M21" s="69">
        <f t="shared" si="2"/>
      </c>
      <c r="N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62"/>
      <c r="IC21" s="62"/>
    </row>
    <row r="22" spans="1:237" ht="18" customHeight="1">
      <c r="A22" s="1" t="s">
        <v>206</v>
      </c>
      <c r="B22" s="1" t="s">
        <v>34</v>
      </c>
      <c r="C22" s="13" t="s">
        <v>207</v>
      </c>
      <c r="D22" s="39">
        <v>894</v>
      </c>
      <c r="E22" s="39" t="s">
        <v>2</v>
      </c>
      <c r="F22" s="39" t="s">
        <v>208</v>
      </c>
      <c r="G22" s="39" t="s">
        <v>5</v>
      </c>
      <c r="H22" s="70">
        <f t="shared" si="0"/>
        <v>15</v>
      </c>
      <c r="I22" s="44" t="str">
        <f t="shared" si="1"/>
        <v>4 poules de 4</v>
      </c>
      <c r="J22" s="57"/>
      <c r="K22" s="45" t="s">
        <v>12</v>
      </c>
      <c r="L22" s="46" t="s">
        <v>94</v>
      </c>
      <c r="M22" s="69">
        <f t="shared" si="2"/>
      </c>
      <c r="N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62"/>
      <c r="IC22" s="62"/>
    </row>
    <row r="23" spans="1:237" ht="18" customHeight="1">
      <c r="A23" s="1" t="s">
        <v>29</v>
      </c>
      <c r="B23" s="1" t="s">
        <v>26</v>
      </c>
      <c r="C23" s="13" t="s">
        <v>78</v>
      </c>
      <c r="D23" s="39">
        <v>667</v>
      </c>
      <c r="E23" s="39" t="s">
        <v>2</v>
      </c>
      <c r="F23" s="39" t="s">
        <v>153</v>
      </c>
      <c r="G23" s="39" t="s">
        <v>5</v>
      </c>
      <c r="H23" s="70">
        <f t="shared" si="0"/>
        <v>15</v>
      </c>
      <c r="I23" s="44" t="str">
        <f t="shared" si="1"/>
        <v>4 poules de 4</v>
      </c>
      <c r="J23" s="57"/>
      <c r="K23" s="45" t="s">
        <v>35</v>
      </c>
      <c r="L23" s="46" t="s">
        <v>95</v>
      </c>
      <c r="M23" s="69">
        <f t="shared" si="2"/>
        <v>5</v>
      </c>
      <c r="N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62"/>
      <c r="IC23" s="62"/>
    </row>
    <row r="24" spans="1:237" ht="18" customHeight="1">
      <c r="A24" s="1" t="s">
        <v>22</v>
      </c>
      <c r="B24" s="1" t="s">
        <v>20</v>
      </c>
      <c r="C24" s="13" t="s">
        <v>69</v>
      </c>
      <c r="D24" s="39">
        <v>575</v>
      </c>
      <c r="E24" s="39" t="s">
        <v>2</v>
      </c>
      <c r="F24" s="39" t="s">
        <v>142</v>
      </c>
      <c r="G24" s="39" t="s">
        <v>5</v>
      </c>
      <c r="H24" s="70">
        <f t="shared" si="0"/>
        <v>15</v>
      </c>
      <c r="I24" s="44" t="str">
        <f t="shared" si="1"/>
        <v>4 poules de 4</v>
      </c>
      <c r="J24" s="57"/>
      <c r="K24" s="45" t="s">
        <v>43</v>
      </c>
      <c r="L24" s="46" t="s">
        <v>81</v>
      </c>
      <c r="M24" s="69">
        <f t="shared" si="2"/>
      </c>
      <c r="N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62"/>
      <c r="IC24" s="62"/>
    </row>
    <row r="25" spans="1:237" ht="18" customHeight="1">
      <c r="A25" s="1" t="s">
        <v>215</v>
      </c>
      <c r="B25" s="1" t="s">
        <v>18</v>
      </c>
      <c r="C25" s="13" t="s">
        <v>216</v>
      </c>
      <c r="D25" s="39">
        <v>1162</v>
      </c>
      <c r="E25" s="39" t="s">
        <v>3</v>
      </c>
      <c r="F25" s="39" t="s">
        <v>217</v>
      </c>
      <c r="G25" s="39" t="s">
        <v>5</v>
      </c>
      <c r="H25" s="70">
        <f t="shared" si="0"/>
        <v>9</v>
      </c>
      <c r="I25" s="44" t="str">
        <f t="shared" si="1"/>
        <v>3 poules de 4</v>
      </c>
      <c r="J25" s="57"/>
      <c r="K25" s="45" t="s">
        <v>36</v>
      </c>
      <c r="L25" s="46" t="s">
        <v>66</v>
      </c>
      <c r="M25" s="69">
        <f t="shared" si="2"/>
      </c>
      <c r="N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62"/>
      <c r="IC25" s="62"/>
    </row>
    <row r="26" spans="1:237" ht="18" customHeight="1">
      <c r="A26" s="1" t="s">
        <v>168</v>
      </c>
      <c r="B26" s="1" t="s">
        <v>26</v>
      </c>
      <c r="C26" s="13" t="s">
        <v>169</v>
      </c>
      <c r="D26" s="39">
        <v>1023</v>
      </c>
      <c r="E26" s="39" t="s">
        <v>3</v>
      </c>
      <c r="F26" s="39" t="s">
        <v>170</v>
      </c>
      <c r="G26" s="39" t="s">
        <v>5</v>
      </c>
      <c r="H26" s="70">
        <f t="shared" si="0"/>
        <v>9</v>
      </c>
      <c r="I26" s="44" t="str">
        <f t="shared" si="1"/>
        <v>3 poules de 4</v>
      </c>
      <c r="J26" s="57"/>
      <c r="K26" s="45" t="s">
        <v>59</v>
      </c>
      <c r="L26" s="46" t="s">
        <v>66</v>
      </c>
      <c r="M26" s="69">
        <f t="shared" si="2"/>
      </c>
      <c r="N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62"/>
      <c r="IC26" s="62"/>
    </row>
    <row r="27" spans="1:237" ht="18" customHeight="1">
      <c r="A27" s="1" t="s">
        <v>197</v>
      </c>
      <c r="B27" s="1" t="s">
        <v>25</v>
      </c>
      <c r="C27" s="13" t="s">
        <v>198</v>
      </c>
      <c r="D27" s="39">
        <v>948</v>
      </c>
      <c r="E27" s="39" t="s">
        <v>3</v>
      </c>
      <c r="F27" s="39" t="s">
        <v>199</v>
      </c>
      <c r="G27" s="39" t="s">
        <v>5</v>
      </c>
      <c r="H27" s="70">
        <f t="shared" si="0"/>
        <v>9</v>
      </c>
      <c r="I27" s="39" t="str">
        <f t="shared" si="1"/>
        <v>3 poules de 4</v>
      </c>
      <c r="J27" s="57"/>
      <c r="K27" s="45" t="s">
        <v>26</v>
      </c>
      <c r="L27" s="46" t="s">
        <v>75</v>
      </c>
      <c r="M27" s="69">
        <f t="shared" si="2"/>
        <v>9</v>
      </c>
      <c r="N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62"/>
      <c r="IC27" s="62"/>
    </row>
    <row r="28" spans="1:237" ht="18" customHeight="1">
      <c r="A28" s="1" t="s">
        <v>161</v>
      </c>
      <c r="B28" s="1" t="s">
        <v>39</v>
      </c>
      <c r="C28" s="13" t="s">
        <v>162</v>
      </c>
      <c r="D28" s="39">
        <v>825</v>
      </c>
      <c r="E28" s="39" t="s">
        <v>3</v>
      </c>
      <c r="F28" s="39" t="s">
        <v>163</v>
      </c>
      <c r="G28" s="39" t="s">
        <v>5</v>
      </c>
      <c r="H28" s="70">
        <f t="shared" si="0"/>
        <v>9</v>
      </c>
      <c r="I28" s="39" t="str">
        <f t="shared" si="1"/>
        <v>3 poules de 4</v>
      </c>
      <c r="J28" s="57"/>
      <c r="K28" s="45" t="s">
        <v>50</v>
      </c>
      <c r="L28" s="46" t="s">
        <v>108</v>
      </c>
      <c r="M28" s="69">
        <f t="shared" si="2"/>
      </c>
      <c r="N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62"/>
      <c r="IC28" s="62"/>
    </row>
    <row r="29" spans="1:237" ht="18" customHeight="1">
      <c r="A29" s="1" t="s">
        <v>62</v>
      </c>
      <c r="B29" s="1" t="s">
        <v>37</v>
      </c>
      <c r="C29" s="13" t="s">
        <v>90</v>
      </c>
      <c r="D29" s="39">
        <v>699</v>
      </c>
      <c r="E29" s="39" t="s">
        <v>3</v>
      </c>
      <c r="F29" s="39" t="s">
        <v>156</v>
      </c>
      <c r="G29" s="39" t="s">
        <v>5</v>
      </c>
      <c r="H29" s="70">
        <f t="shared" si="0"/>
        <v>9</v>
      </c>
      <c r="I29" s="39" t="str">
        <f t="shared" si="1"/>
        <v>3 poules de 4</v>
      </c>
      <c r="J29" s="57"/>
      <c r="K29" s="45" t="s">
        <v>24</v>
      </c>
      <c r="L29" s="46" t="s">
        <v>93</v>
      </c>
      <c r="M29" s="69">
        <f t="shared" si="2"/>
      </c>
      <c r="N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62"/>
      <c r="IC29" s="62"/>
    </row>
    <row r="30" spans="1:237" ht="18" customHeight="1">
      <c r="A30" s="1" t="s">
        <v>178</v>
      </c>
      <c r="B30" s="1" t="s">
        <v>40</v>
      </c>
      <c r="C30" s="13" t="s">
        <v>179</v>
      </c>
      <c r="D30" s="39">
        <v>694</v>
      </c>
      <c r="E30" s="39" t="s">
        <v>3</v>
      </c>
      <c r="F30" s="39" t="s">
        <v>180</v>
      </c>
      <c r="G30" s="39" t="s">
        <v>5</v>
      </c>
      <c r="H30" s="70">
        <f t="shared" si="0"/>
        <v>9</v>
      </c>
      <c r="I30" s="39" t="str">
        <f t="shared" si="1"/>
        <v>3 poules de 4</v>
      </c>
      <c r="J30" s="57"/>
      <c r="K30" s="45" t="s">
        <v>38</v>
      </c>
      <c r="L30" s="46" t="s">
        <v>107</v>
      </c>
      <c r="M30" s="69">
        <f t="shared" si="2"/>
      </c>
      <c r="N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62"/>
      <c r="IC30" s="62"/>
    </row>
    <row r="31" spans="1:237" ht="18" customHeight="1">
      <c r="A31" s="1" t="s">
        <v>212</v>
      </c>
      <c r="B31" s="1" t="s">
        <v>37</v>
      </c>
      <c r="C31" s="13" t="s">
        <v>213</v>
      </c>
      <c r="D31" s="39">
        <v>688</v>
      </c>
      <c r="E31" s="39" t="s">
        <v>3</v>
      </c>
      <c r="F31" s="39" t="s">
        <v>214</v>
      </c>
      <c r="G31" s="39" t="s">
        <v>5</v>
      </c>
      <c r="H31" s="70">
        <f t="shared" si="0"/>
        <v>9</v>
      </c>
      <c r="I31" s="39" t="str">
        <f t="shared" si="1"/>
        <v>3 poules de 4</v>
      </c>
      <c r="J31" s="57"/>
      <c r="K31" s="45" t="s">
        <v>37</v>
      </c>
      <c r="L31" s="46" t="s">
        <v>89</v>
      </c>
      <c r="M31" s="69">
        <f t="shared" si="2"/>
        <v>4</v>
      </c>
      <c r="N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62"/>
      <c r="IC31" s="62"/>
    </row>
    <row r="32" spans="1:237" ht="18" customHeight="1">
      <c r="A32" s="1" t="s">
        <v>53</v>
      </c>
      <c r="B32" s="1" t="s">
        <v>32</v>
      </c>
      <c r="C32" s="13" t="s">
        <v>104</v>
      </c>
      <c r="D32" s="39">
        <v>541</v>
      </c>
      <c r="E32" s="39" t="s">
        <v>3</v>
      </c>
      <c r="F32" s="39" t="s">
        <v>137</v>
      </c>
      <c r="G32" s="39" t="s">
        <v>5</v>
      </c>
      <c r="H32" s="70">
        <f t="shared" si="0"/>
        <v>9</v>
      </c>
      <c r="I32" s="39" t="str">
        <f t="shared" si="1"/>
        <v>3 poules de 4</v>
      </c>
      <c r="J32" s="57"/>
      <c r="K32" s="50"/>
      <c r="L32" s="51"/>
      <c r="M32" s="47">
        <f>SUBTOTAL(109,M5:M31)</f>
        <v>43</v>
      </c>
      <c r="N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62"/>
      <c r="IC32" s="62"/>
    </row>
    <row r="33" spans="1:237" ht="18" customHeight="1">
      <c r="A33" s="1" t="s">
        <v>191</v>
      </c>
      <c r="B33" s="1" t="s">
        <v>25</v>
      </c>
      <c r="C33" s="13" t="s">
        <v>192</v>
      </c>
      <c r="D33" s="39">
        <v>500</v>
      </c>
      <c r="E33" s="39" t="s">
        <v>3</v>
      </c>
      <c r="F33" s="39" t="s">
        <v>193</v>
      </c>
      <c r="G33" s="39" t="s">
        <v>5</v>
      </c>
      <c r="H33" s="70">
        <f t="shared" si="0"/>
        <v>9</v>
      </c>
      <c r="I33" s="39" t="str">
        <f t="shared" si="1"/>
        <v>3 poules de 4</v>
      </c>
      <c r="J33" s="57"/>
      <c r="K33" s="57"/>
      <c r="L33" s="57"/>
      <c r="M33" s="57"/>
      <c r="N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62"/>
      <c r="IC33" s="62"/>
    </row>
    <row r="34" spans="1:237" ht="18" customHeight="1">
      <c r="A34" s="1" t="s">
        <v>11</v>
      </c>
      <c r="B34" s="1" t="s">
        <v>34</v>
      </c>
      <c r="C34" s="13" t="s">
        <v>74</v>
      </c>
      <c r="D34" s="39">
        <v>1504</v>
      </c>
      <c r="E34" s="39" t="s">
        <v>1</v>
      </c>
      <c r="F34" s="39" t="s">
        <v>139</v>
      </c>
      <c r="G34" s="39" t="s">
        <v>5</v>
      </c>
      <c r="H34" s="70">
        <f t="shared" si="0"/>
        <v>9</v>
      </c>
      <c r="I34" s="39" t="str">
        <f t="shared" si="1"/>
        <v>3 poules de 4</v>
      </c>
      <c r="J34" s="57"/>
      <c r="K34" s="57"/>
      <c r="L34" s="57"/>
      <c r="M34" s="57"/>
      <c r="N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62"/>
      <c r="IC34" s="62"/>
    </row>
    <row r="35" spans="1:237" ht="18" customHeight="1">
      <c r="A35" s="1" t="s">
        <v>13</v>
      </c>
      <c r="B35" s="1" t="s">
        <v>18</v>
      </c>
      <c r="C35" s="13" t="s">
        <v>73</v>
      </c>
      <c r="D35" s="39">
        <v>1252</v>
      </c>
      <c r="E35" s="39" t="s">
        <v>1</v>
      </c>
      <c r="F35" s="39" t="s">
        <v>136</v>
      </c>
      <c r="G35" s="39" t="s">
        <v>5</v>
      </c>
      <c r="H35" s="70">
        <f t="shared" si="0"/>
        <v>9</v>
      </c>
      <c r="I35" s="39" t="str">
        <f t="shared" si="1"/>
        <v>3 poules de 4</v>
      </c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62"/>
      <c r="IC35" s="62"/>
    </row>
    <row r="36" spans="1:237" ht="18" customHeight="1">
      <c r="A36" s="1" t="s">
        <v>129</v>
      </c>
      <c r="B36" s="1" t="s">
        <v>34</v>
      </c>
      <c r="C36" s="13" t="s">
        <v>130</v>
      </c>
      <c r="D36" s="39">
        <v>1241</v>
      </c>
      <c r="E36" s="39" t="s">
        <v>1</v>
      </c>
      <c r="F36" s="39" t="s">
        <v>131</v>
      </c>
      <c r="G36" s="39" t="s">
        <v>5</v>
      </c>
      <c r="H36" s="70">
        <f t="shared" si="0"/>
        <v>9</v>
      </c>
      <c r="I36" s="44" t="str">
        <f t="shared" si="1"/>
        <v>3 poules de 4</v>
      </c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62"/>
      <c r="IC36" s="62"/>
    </row>
    <row r="37" spans="1:237" ht="18" customHeight="1">
      <c r="A37" s="1" t="s">
        <v>57</v>
      </c>
      <c r="B37" s="1" t="s">
        <v>35</v>
      </c>
      <c r="C37" s="13" t="s">
        <v>96</v>
      </c>
      <c r="D37" s="39">
        <v>1221</v>
      </c>
      <c r="E37" s="39" t="s">
        <v>1</v>
      </c>
      <c r="F37" s="39" t="s">
        <v>147</v>
      </c>
      <c r="G37" s="39" t="s">
        <v>5</v>
      </c>
      <c r="H37" s="70">
        <f t="shared" si="0"/>
        <v>9</v>
      </c>
      <c r="I37" s="44" t="str">
        <f t="shared" si="1"/>
        <v>3 poules de 4</v>
      </c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62"/>
      <c r="IC37" s="62"/>
    </row>
    <row r="38" spans="1:237" ht="18" customHeight="1">
      <c r="A38" s="1" t="s">
        <v>30</v>
      </c>
      <c r="B38" s="1" t="s">
        <v>26</v>
      </c>
      <c r="C38" s="13" t="s">
        <v>79</v>
      </c>
      <c r="D38" s="39">
        <v>878</v>
      </c>
      <c r="E38" s="39" t="s">
        <v>1</v>
      </c>
      <c r="F38" s="39" t="s">
        <v>154</v>
      </c>
      <c r="G38" s="39" t="s">
        <v>5</v>
      </c>
      <c r="H38" s="70">
        <f t="shared" si="0"/>
        <v>9</v>
      </c>
      <c r="I38" s="44" t="str">
        <f t="shared" si="1"/>
        <v>3 poules de 4</v>
      </c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62"/>
      <c r="IC38" s="62"/>
    </row>
    <row r="39" spans="1:237" ht="18" customHeight="1">
      <c r="A39" s="1" t="s">
        <v>31</v>
      </c>
      <c r="B39" s="1" t="s">
        <v>26</v>
      </c>
      <c r="C39" s="13" t="s">
        <v>77</v>
      </c>
      <c r="D39" s="39">
        <v>810</v>
      </c>
      <c r="E39" s="39" t="s">
        <v>1</v>
      </c>
      <c r="F39" s="39" t="s">
        <v>151</v>
      </c>
      <c r="G39" s="39" t="s">
        <v>5</v>
      </c>
      <c r="H39" s="70">
        <f t="shared" si="0"/>
        <v>9</v>
      </c>
      <c r="I39" s="44" t="str">
        <f t="shared" si="1"/>
        <v>3 poules de 4</v>
      </c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62"/>
      <c r="IC39" s="62"/>
    </row>
    <row r="40" spans="1:237" ht="18" customHeight="1">
      <c r="A40" s="1" t="s">
        <v>21</v>
      </c>
      <c r="B40" s="1" t="s">
        <v>20</v>
      </c>
      <c r="C40" s="13" t="s">
        <v>70</v>
      </c>
      <c r="D40" s="39">
        <v>800</v>
      </c>
      <c r="E40" s="39" t="s">
        <v>1</v>
      </c>
      <c r="F40" s="39" t="s">
        <v>143</v>
      </c>
      <c r="G40" s="39" t="s">
        <v>5</v>
      </c>
      <c r="H40" s="70">
        <f t="shared" si="0"/>
        <v>9</v>
      </c>
      <c r="I40" s="44" t="str">
        <f t="shared" si="1"/>
        <v>3 poules de 4</v>
      </c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62"/>
      <c r="IC40" s="62"/>
    </row>
    <row r="41" spans="1:237" ht="18" customHeight="1">
      <c r="A41" s="1" t="s">
        <v>27</v>
      </c>
      <c r="B41" s="1" t="s">
        <v>26</v>
      </c>
      <c r="C41" s="13" t="s">
        <v>76</v>
      </c>
      <c r="D41" s="39">
        <v>680</v>
      </c>
      <c r="E41" s="39" t="s">
        <v>1</v>
      </c>
      <c r="F41" s="39" t="s">
        <v>150</v>
      </c>
      <c r="G41" s="39" t="s">
        <v>5</v>
      </c>
      <c r="H41" s="70">
        <f t="shared" si="0"/>
        <v>9</v>
      </c>
      <c r="I41" s="44" t="str">
        <f t="shared" si="1"/>
        <v>3 poules de 4</v>
      </c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62"/>
      <c r="IC41" s="62"/>
    </row>
    <row r="42" spans="1:237" ht="18" customHeight="1">
      <c r="A42" s="1" t="s">
        <v>23</v>
      </c>
      <c r="B42" s="1" t="s">
        <v>20</v>
      </c>
      <c r="C42" s="13" t="s">
        <v>68</v>
      </c>
      <c r="D42" s="39">
        <v>544</v>
      </c>
      <c r="E42" s="39" t="s">
        <v>1</v>
      </c>
      <c r="F42" s="39" t="s">
        <v>141</v>
      </c>
      <c r="G42" s="39" t="s">
        <v>5</v>
      </c>
      <c r="H42" s="70">
        <f t="shared" si="0"/>
        <v>9</v>
      </c>
      <c r="I42" s="44" t="str">
        <f t="shared" si="1"/>
        <v>3 poules de 4</v>
      </c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62"/>
      <c r="IC42" s="62"/>
    </row>
    <row r="43" spans="1:237" ht="18" customHeight="1">
      <c r="A43" s="1" t="s">
        <v>164</v>
      </c>
      <c r="B43" s="1" t="s">
        <v>32</v>
      </c>
      <c r="C43" s="13" t="s">
        <v>165</v>
      </c>
      <c r="D43" s="39">
        <v>958</v>
      </c>
      <c r="E43" s="39" t="s">
        <v>0</v>
      </c>
      <c r="F43" s="39" t="s">
        <v>166</v>
      </c>
      <c r="G43" s="39" t="s">
        <v>5</v>
      </c>
      <c r="H43" s="70">
        <f t="shared" si="0"/>
        <v>5</v>
      </c>
      <c r="I43" s="44" t="str">
        <f t="shared" si="1"/>
        <v>1 poule de 5</v>
      </c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62"/>
      <c r="IC43" s="62"/>
    </row>
    <row r="44" spans="1:237" ht="18" customHeight="1">
      <c r="A44" s="1" t="s">
        <v>58</v>
      </c>
      <c r="B44" s="1" t="s">
        <v>35</v>
      </c>
      <c r="C44" s="13" t="s">
        <v>98</v>
      </c>
      <c r="D44" s="39">
        <v>785</v>
      </c>
      <c r="E44" s="39" t="s">
        <v>0</v>
      </c>
      <c r="F44" s="39" t="s">
        <v>149</v>
      </c>
      <c r="G44" s="39" t="s">
        <v>5</v>
      </c>
      <c r="H44" s="70">
        <f t="shared" si="0"/>
        <v>5</v>
      </c>
      <c r="I44" s="44" t="str">
        <f t="shared" si="1"/>
        <v>1 poule de 5</v>
      </c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62"/>
      <c r="IC44" s="62"/>
    </row>
    <row r="45" spans="1:237" ht="18" customHeight="1">
      <c r="A45" s="1" t="s">
        <v>158</v>
      </c>
      <c r="B45" s="1" t="s">
        <v>39</v>
      </c>
      <c r="C45" s="13" t="s">
        <v>159</v>
      </c>
      <c r="D45" s="39">
        <v>686</v>
      </c>
      <c r="E45" s="39" t="s">
        <v>0</v>
      </c>
      <c r="F45" s="39" t="s">
        <v>160</v>
      </c>
      <c r="G45" s="39" t="s">
        <v>5</v>
      </c>
      <c r="H45" s="70">
        <f t="shared" si="0"/>
        <v>5</v>
      </c>
      <c r="I45" s="44" t="str">
        <f t="shared" si="1"/>
        <v>1 poule de 5</v>
      </c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62"/>
      <c r="IC45" s="62"/>
    </row>
    <row r="46" spans="1:237" ht="18" customHeight="1">
      <c r="A46" s="1" t="s">
        <v>203</v>
      </c>
      <c r="B46" s="1" t="s">
        <v>35</v>
      </c>
      <c r="C46" s="13" t="s">
        <v>204</v>
      </c>
      <c r="D46" s="39">
        <v>500</v>
      </c>
      <c r="E46" s="39" t="s">
        <v>0</v>
      </c>
      <c r="F46" s="39" t="s">
        <v>205</v>
      </c>
      <c r="G46" s="39" t="s">
        <v>5</v>
      </c>
      <c r="H46" s="70">
        <f t="shared" si="0"/>
        <v>5</v>
      </c>
      <c r="I46" s="44" t="str">
        <f t="shared" si="1"/>
        <v>1 poule de 5</v>
      </c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62"/>
      <c r="IC46" s="62"/>
    </row>
    <row r="47" spans="1:237" ht="18" customHeight="1">
      <c r="A47" s="1" t="s">
        <v>209</v>
      </c>
      <c r="B47" s="1" t="s">
        <v>34</v>
      </c>
      <c r="C47" s="13" t="s">
        <v>210</v>
      </c>
      <c r="D47" s="39">
        <v>1138</v>
      </c>
      <c r="E47" s="39" t="s">
        <v>218</v>
      </c>
      <c r="F47" s="39" t="s">
        <v>211</v>
      </c>
      <c r="G47" s="39" t="s">
        <v>5</v>
      </c>
      <c r="H47" s="70">
        <f t="shared" si="0"/>
        <v>5</v>
      </c>
      <c r="I47" s="44" t="str">
        <f t="shared" si="1"/>
        <v>1 poule de 5</v>
      </c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62"/>
      <c r="IC47" s="62"/>
    </row>
    <row r="48" spans="1:9" ht="15" customHeight="1">
      <c r="A48" s="64">
        <f>SUBTOTAL(103,A5:A47)</f>
        <v>43</v>
      </c>
      <c r="B48" s="64"/>
      <c r="C48" s="64"/>
      <c r="D48" s="64"/>
      <c r="E48" s="64"/>
      <c r="F48" s="64"/>
      <c r="H48" s="64"/>
      <c r="I48" s="64"/>
    </row>
    <row r="49" ht="15" customHeight="1">
      <c r="A49" s="65"/>
    </row>
    <row r="50" spans="8:15" ht="15" customHeight="1">
      <c r="H50" s="64"/>
      <c r="I50" s="64"/>
      <c r="J50" s="64"/>
      <c r="K50" s="64"/>
      <c r="L50" s="64"/>
      <c r="M50" s="64"/>
      <c r="N50" s="64"/>
      <c r="O50" s="64"/>
    </row>
  </sheetData>
  <sheetProtection/>
  <conditionalFormatting sqref="A5:I40">
    <cfRule type="cellIs" priority="13" dxfId="0" operator="equal" stopIfTrue="1">
      <formula>"F"</formula>
    </cfRule>
  </conditionalFormatting>
  <conditionalFormatting sqref="E5:E40">
    <cfRule type="cellIs" priority="7" dxfId="9" operator="equal" stopIfTrue="1">
      <formula>"V4"</formula>
    </cfRule>
    <cfRule type="cellIs" priority="8" dxfId="8" operator="equal" stopIfTrue="1">
      <formula>"V3"</formula>
    </cfRule>
    <cfRule type="cellIs" priority="9" dxfId="7" operator="equal" stopIfTrue="1">
      <formula>"V2"</formula>
    </cfRule>
    <cfRule type="cellIs" priority="10" dxfId="6" operator="equal" stopIfTrue="1">
      <formula>"V1"</formula>
    </cfRule>
  </conditionalFormatting>
  <conditionalFormatting sqref="A41:I47">
    <cfRule type="cellIs" priority="6" dxfId="0" operator="equal" stopIfTrue="1">
      <formula>"F"</formula>
    </cfRule>
  </conditionalFormatting>
  <conditionalFormatting sqref="E41:E47">
    <cfRule type="cellIs" priority="2" dxfId="9" operator="equal" stopIfTrue="1">
      <formula>"V4"</formula>
    </cfRule>
    <cfRule type="cellIs" priority="3" dxfId="8" operator="equal" stopIfTrue="1">
      <formula>"V3"</formula>
    </cfRule>
    <cfRule type="cellIs" priority="4" dxfId="7" operator="equal" stopIfTrue="1">
      <formula>"V2"</formula>
    </cfRule>
    <cfRule type="cellIs" priority="5" dxfId="6" operator="equal" stopIfTrue="1">
      <formula>"V1"</formula>
    </cfRule>
  </conditionalFormatting>
  <conditionalFormatting sqref="E5:E47">
    <cfRule type="cellIs" priority="1" dxfId="5" operator="equal" stopIfTrue="1">
      <formula>"v5"</formula>
    </cfRule>
  </conditionalFormatting>
  <hyperlinks>
    <hyperlink ref="D1" location="accueil!A1" display="accueil"/>
  </hyperlinks>
  <printOptions gridLines="1" horizontalCentered="1"/>
  <pageMargins left="0.52" right="0.56" top="0.74" bottom="0.92" header="0.3" footer="0.5118110236220472"/>
  <pageSetup cellComments="asDisplayed" orientation="portrait" paperSize="9" scale="81" r:id="rId2"/>
  <headerFooter alignWithMargins="0">
    <oddHeader>&amp;C&amp;F&amp;R&amp;A</oddHeader>
    <oddFooter>&amp;LComité des Ardennes de Tennis de Table, le &amp;D&amp;C&amp;P/&amp;N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showRowColHeaders="0" zoomScalePageLayoutView="0" workbookViewId="0" topLeftCell="A1">
      <selection activeCell="F1" sqref="F1"/>
    </sheetView>
  </sheetViews>
  <sheetFormatPr defaultColWidth="11.421875" defaultRowHeight="12.75"/>
  <sheetData>
    <row r="1" ht="18">
      <c r="F1" s="7" t="s">
        <v>17</v>
      </c>
    </row>
    <row r="4" ht="12.75">
      <c r="A4" t="s">
        <v>219</v>
      </c>
    </row>
    <row r="5" ht="12.75">
      <c r="A5" t="s">
        <v>220</v>
      </c>
    </row>
    <row r="6" ht="12.75">
      <c r="A6" t="s">
        <v>221</v>
      </c>
    </row>
    <row r="7" ht="12.75">
      <c r="A7" t="s">
        <v>222</v>
      </c>
    </row>
    <row r="8" ht="12.75">
      <c r="A8" t="s">
        <v>223</v>
      </c>
    </row>
    <row r="9" ht="12.75">
      <c r="A9" t="s">
        <v>224</v>
      </c>
    </row>
    <row r="10" ht="12.75">
      <c r="A10" t="s">
        <v>225</v>
      </c>
    </row>
    <row r="11" ht="12.75">
      <c r="A11" t="s">
        <v>226</v>
      </c>
    </row>
    <row r="12" ht="12.75">
      <c r="A12" t="s">
        <v>227</v>
      </c>
    </row>
    <row r="13" ht="12.75">
      <c r="A13" t="s">
        <v>228</v>
      </c>
    </row>
    <row r="14" ht="12.75">
      <c r="A14" t="s">
        <v>229</v>
      </c>
    </row>
    <row r="15" ht="12.75">
      <c r="A15" t="s">
        <v>230</v>
      </c>
    </row>
    <row r="16" ht="12.75">
      <c r="A16" t="s">
        <v>231</v>
      </c>
    </row>
    <row r="17" ht="12.75">
      <c r="A17" t="s">
        <v>232</v>
      </c>
    </row>
    <row r="18" ht="12.75">
      <c r="A18" t="s">
        <v>233</v>
      </c>
    </row>
    <row r="19" ht="12.75">
      <c r="A19" t="s">
        <v>234</v>
      </c>
    </row>
    <row r="20" ht="12.75">
      <c r="A20" t="s">
        <v>235</v>
      </c>
    </row>
    <row r="21" ht="12.75">
      <c r="A21" t="s">
        <v>236</v>
      </c>
    </row>
    <row r="22" ht="12.75">
      <c r="A22" t="s">
        <v>237</v>
      </c>
    </row>
    <row r="23" ht="12.75">
      <c r="A23" t="s">
        <v>238</v>
      </c>
    </row>
    <row r="24" ht="12.75">
      <c r="A24" t="s">
        <v>239</v>
      </c>
    </row>
    <row r="25" ht="12.75">
      <c r="A25" t="s">
        <v>240</v>
      </c>
    </row>
    <row r="26" ht="12.75">
      <c r="A26" t="s">
        <v>241</v>
      </c>
    </row>
    <row r="27" ht="12.75">
      <c r="A27" t="s">
        <v>242</v>
      </c>
    </row>
    <row r="28" ht="12.75">
      <c r="A28" t="s">
        <v>243</v>
      </c>
    </row>
    <row r="29" ht="12.75">
      <c r="A29" t="s">
        <v>219</v>
      </c>
    </row>
    <row r="30" ht="12.75">
      <c r="A30" t="s">
        <v>244</v>
      </c>
    </row>
    <row r="31" ht="12.75">
      <c r="A31" t="s">
        <v>221</v>
      </c>
    </row>
    <row r="32" ht="12.75">
      <c r="A32" t="s">
        <v>245</v>
      </c>
    </row>
    <row r="33" ht="12.75">
      <c r="A33" t="s">
        <v>246</v>
      </c>
    </row>
    <row r="34" ht="12.75">
      <c r="A34" t="s">
        <v>247</v>
      </c>
    </row>
    <row r="35" ht="12.75">
      <c r="A35" t="s">
        <v>225</v>
      </c>
    </row>
    <row r="36" ht="12.75">
      <c r="A36" t="s">
        <v>248</v>
      </c>
    </row>
    <row r="37" ht="12.75">
      <c r="A37" t="s">
        <v>249</v>
      </c>
    </row>
    <row r="38" spans="1:6" ht="12.75">
      <c r="A38" s="14" t="s">
        <v>250</v>
      </c>
      <c r="B38" s="15"/>
      <c r="C38" s="15"/>
      <c r="D38" s="15"/>
      <c r="E38" s="15"/>
      <c r="F38" s="15"/>
    </row>
    <row r="39" ht="12.75">
      <c r="A39" t="s">
        <v>230</v>
      </c>
    </row>
    <row r="40" ht="12.75">
      <c r="A40" t="s">
        <v>251</v>
      </c>
    </row>
    <row r="41" ht="12.75">
      <c r="A41" t="s">
        <v>252</v>
      </c>
    </row>
    <row r="42" ht="12.75">
      <c r="A42" t="s">
        <v>253</v>
      </c>
    </row>
    <row r="43" ht="12.75">
      <c r="A43" t="s">
        <v>254</v>
      </c>
    </row>
    <row r="44" ht="12.75">
      <c r="A44" t="s">
        <v>241</v>
      </c>
    </row>
    <row r="45" ht="12.75">
      <c r="A45" t="s">
        <v>255</v>
      </c>
    </row>
    <row r="46" ht="12.75">
      <c r="A46" t="s">
        <v>243</v>
      </c>
    </row>
    <row r="47" ht="12.75">
      <c r="A47" t="s">
        <v>219</v>
      </c>
    </row>
    <row r="48" ht="12.75">
      <c r="A48" t="s">
        <v>256</v>
      </c>
    </row>
    <row r="49" ht="12.75">
      <c r="A49" t="s">
        <v>221</v>
      </c>
    </row>
    <row r="50" ht="12.75">
      <c r="A50" t="s">
        <v>257</v>
      </c>
    </row>
    <row r="51" ht="12.75">
      <c r="A51" t="s">
        <v>258</v>
      </c>
    </row>
    <row r="52" ht="12.75">
      <c r="A52" t="s">
        <v>259</v>
      </c>
    </row>
    <row r="53" ht="12.75">
      <c r="A53" t="s">
        <v>225</v>
      </c>
    </row>
    <row r="54" ht="12.75">
      <c r="A54" t="s">
        <v>260</v>
      </c>
    </row>
    <row r="55" ht="12.75">
      <c r="A55" t="s">
        <v>261</v>
      </c>
    </row>
    <row r="56" ht="12.75">
      <c r="A56" t="s">
        <v>262</v>
      </c>
    </row>
    <row r="57" ht="12.75">
      <c r="A57" t="s">
        <v>230</v>
      </c>
    </row>
    <row r="58" ht="12.75">
      <c r="A58" t="s">
        <v>263</v>
      </c>
    </row>
    <row r="59" ht="12.75">
      <c r="A59" t="s">
        <v>264</v>
      </c>
    </row>
    <row r="60" ht="12.75">
      <c r="A60" t="s">
        <v>265</v>
      </c>
    </row>
    <row r="61" ht="12.75">
      <c r="A61" t="s">
        <v>254</v>
      </c>
    </row>
    <row r="62" ht="12.75">
      <c r="A62" t="s">
        <v>241</v>
      </c>
    </row>
    <row r="63" ht="12.75">
      <c r="A63" t="s">
        <v>266</v>
      </c>
    </row>
    <row r="64" ht="12.75">
      <c r="A64" t="s">
        <v>243</v>
      </c>
    </row>
    <row r="65" ht="12.75">
      <c r="A65" t="s">
        <v>219</v>
      </c>
    </row>
    <row r="66" ht="12.75">
      <c r="A66" t="s">
        <v>267</v>
      </c>
    </row>
    <row r="67" ht="12.75">
      <c r="A67" t="s">
        <v>221</v>
      </c>
    </row>
    <row r="68" ht="12.75">
      <c r="A68" t="s">
        <v>268</v>
      </c>
    </row>
    <row r="69" ht="12.75">
      <c r="A69" t="s">
        <v>269</v>
      </c>
    </row>
    <row r="70" ht="12.75">
      <c r="A70" t="s">
        <v>270</v>
      </c>
    </row>
    <row r="71" ht="12.75">
      <c r="A71" t="s">
        <v>271</v>
      </c>
    </row>
    <row r="72" ht="12.75">
      <c r="A72" t="s">
        <v>272</v>
      </c>
    </row>
    <row r="73" ht="12.75">
      <c r="A73" t="s">
        <v>273</v>
      </c>
    </row>
    <row r="74" ht="12.75">
      <c r="A74" t="s">
        <v>241</v>
      </c>
    </row>
    <row r="75" ht="12.75">
      <c r="A75" t="s">
        <v>274</v>
      </c>
    </row>
    <row r="76" ht="12.75">
      <c r="A76" t="s">
        <v>243</v>
      </c>
    </row>
    <row r="77" ht="12.75">
      <c r="A77" t="s">
        <v>219</v>
      </c>
    </row>
    <row r="78" ht="12.75">
      <c r="A78" t="s">
        <v>275</v>
      </c>
    </row>
    <row r="79" ht="12.75">
      <c r="A79" t="s">
        <v>221</v>
      </c>
    </row>
    <row r="80" ht="12.75">
      <c r="A80" t="s">
        <v>276</v>
      </c>
    </row>
    <row r="81" ht="12.75">
      <c r="A81" t="s">
        <v>277</v>
      </c>
    </row>
    <row r="82" ht="12.75">
      <c r="A82" t="s">
        <v>278</v>
      </c>
    </row>
    <row r="83" ht="12.75">
      <c r="A83" t="s">
        <v>279</v>
      </c>
    </row>
    <row r="84" ht="12.75">
      <c r="A84" t="s">
        <v>280</v>
      </c>
    </row>
    <row r="85" ht="12.75">
      <c r="A85" t="s">
        <v>273</v>
      </c>
    </row>
    <row r="86" ht="12.75">
      <c r="A86" t="s">
        <v>241</v>
      </c>
    </row>
    <row r="87" ht="12.75">
      <c r="A87" t="s">
        <v>281</v>
      </c>
    </row>
  </sheetData>
  <sheetProtection/>
  <hyperlinks>
    <hyperlink ref="F1" location="accueil!A1" display="accueil"/>
  </hyperlink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D69"/>
  <sheetViews>
    <sheetView showRowColHeaders="0" zoomScale="75" zoomScaleNormal="75" zoomScaleSheetLayoutView="75" zoomScalePageLayoutView="0" workbookViewId="0" topLeftCell="A1">
      <selection activeCell="B1" sqref="B1"/>
    </sheetView>
  </sheetViews>
  <sheetFormatPr defaultColWidth="11.00390625" defaultRowHeight="12.75"/>
  <cols>
    <col min="1" max="1" width="6.7109375" style="16" customWidth="1"/>
    <col min="2" max="2" width="55.7109375" style="16" customWidth="1"/>
    <col min="3" max="3" width="40.140625" style="16" customWidth="1"/>
    <col min="4" max="16384" width="11.00390625" style="16" customWidth="1"/>
  </cols>
  <sheetData>
    <row r="1" ht="21.75" customHeight="1">
      <c r="B1" s="7" t="s">
        <v>17</v>
      </c>
    </row>
    <row r="2" spans="1:238" ht="26.25">
      <c r="A2" s="72" t="s">
        <v>128</v>
      </c>
      <c r="B2" s="72"/>
      <c r="C2" s="72"/>
      <c r="D2" s="17"/>
      <c r="E2" s="17"/>
      <c r="F2" s="17"/>
      <c r="G2" s="17"/>
      <c r="H2" s="17"/>
      <c r="I2" s="18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9"/>
      <c r="IB2" s="19"/>
      <c r="IC2" s="19"/>
      <c r="ID2" s="19"/>
    </row>
    <row r="3" spans="1:238" ht="26.25">
      <c r="A3" s="72" t="s">
        <v>119</v>
      </c>
      <c r="B3" s="72"/>
      <c r="C3" s="72"/>
      <c r="D3" s="17"/>
      <c r="E3" s="17"/>
      <c r="F3" s="17"/>
      <c r="G3" s="17"/>
      <c r="H3" s="17"/>
      <c r="I3" s="18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9"/>
      <c r="IB3" s="19"/>
      <c r="IC3" s="19"/>
      <c r="ID3" s="19"/>
    </row>
    <row r="4" spans="1:238" ht="26.25">
      <c r="A4" s="72" t="str">
        <f>accueil!D8</f>
        <v>saison 2015 - 2016</v>
      </c>
      <c r="B4" s="72"/>
      <c r="C4" s="72"/>
      <c r="D4" s="17"/>
      <c r="E4" s="17"/>
      <c r="F4" s="17"/>
      <c r="G4" s="17"/>
      <c r="H4" s="17"/>
      <c r="I4" s="18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9"/>
      <c r="IB4" s="19"/>
      <c r="IC4" s="19"/>
      <c r="ID4" s="19"/>
    </row>
    <row r="5" spans="1:238" ht="25.5">
      <c r="A5" s="73" t="s">
        <v>120</v>
      </c>
      <c r="B5" s="73"/>
      <c r="C5" s="73"/>
      <c r="D5" s="17"/>
      <c r="E5" s="17"/>
      <c r="F5" s="17"/>
      <c r="G5" s="17"/>
      <c r="H5" s="17"/>
      <c r="I5" s="18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9"/>
      <c r="IB5" s="19"/>
      <c r="IC5" s="19"/>
      <c r="ID5" s="19"/>
    </row>
    <row r="6" spans="1:238" ht="18" customHeight="1">
      <c r="A6" s="20"/>
      <c r="B6" s="21" t="s">
        <v>6</v>
      </c>
      <c r="C6" s="21" t="s">
        <v>7</v>
      </c>
      <c r="D6" s="22"/>
      <c r="E6" s="22"/>
      <c r="F6" s="22"/>
      <c r="G6" s="22"/>
      <c r="H6" s="22"/>
      <c r="I6" s="23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4"/>
      <c r="IB6" s="24"/>
      <c r="IC6" s="24"/>
      <c r="ID6" s="24"/>
    </row>
    <row r="7" spans="1:238" s="34" customFormat="1" ht="18" customHeight="1">
      <c r="A7" s="30">
        <v>1</v>
      </c>
      <c r="B7" s="35" t="s">
        <v>174</v>
      </c>
      <c r="C7" s="36" t="s">
        <v>26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3"/>
      <c r="IB7" s="33"/>
      <c r="IC7" s="33"/>
      <c r="ID7" s="33"/>
    </row>
    <row r="8" spans="1:238" s="34" customFormat="1" ht="18" customHeight="1">
      <c r="A8" s="30">
        <v>2</v>
      </c>
      <c r="B8" s="31" t="s">
        <v>184</v>
      </c>
      <c r="C8" s="31" t="s">
        <v>35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3"/>
      <c r="IB8" s="33"/>
      <c r="IC8" s="33"/>
      <c r="ID8" s="33"/>
    </row>
    <row r="9" spans="1:238" s="34" customFormat="1" ht="18" customHeight="1">
      <c r="A9" s="30">
        <v>3</v>
      </c>
      <c r="B9" s="31" t="s">
        <v>114</v>
      </c>
      <c r="C9" s="31" t="s">
        <v>26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3"/>
      <c r="IB9" s="33"/>
      <c r="IC9" s="33"/>
      <c r="ID9" s="33"/>
    </row>
    <row r="10" spans="1:238" s="34" customFormat="1" ht="18" customHeight="1">
      <c r="A10" s="30">
        <v>4</v>
      </c>
      <c r="B10" s="35" t="s">
        <v>200</v>
      </c>
      <c r="C10" s="36" t="s">
        <v>25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3"/>
      <c r="IB10" s="33"/>
      <c r="IC10" s="33"/>
      <c r="ID10" s="33"/>
    </row>
    <row r="11" spans="1:238" s="34" customFormat="1" ht="18" customHeight="1">
      <c r="A11" s="30">
        <v>5</v>
      </c>
      <c r="B11" s="35" t="s">
        <v>113</v>
      </c>
      <c r="C11" s="36" t="s">
        <v>34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3"/>
      <c r="IB11" s="33"/>
      <c r="IC11" s="33"/>
      <c r="ID11" s="33"/>
    </row>
    <row r="12" spans="1:238" s="34" customFormat="1" ht="18" customHeight="1">
      <c r="A12" s="30">
        <v>6</v>
      </c>
      <c r="B12" s="35" t="s">
        <v>181</v>
      </c>
      <c r="C12" s="36" t="s">
        <v>33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3"/>
      <c r="IB12" s="33"/>
      <c r="IC12" s="33"/>
      <c r="ID12" s="33"/>
    </row>
    <row r="13" spans="1:238" s="34" customFormat="1" ht="18" customHeight="1">
      <c r="A13" s="30">
        <v>7</v>
      </c>
      <c r="B13" s="31" t="s">
        <v>187</v>
      </c>
      <c r="C13" s="31" t="s">
        <v>34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3"/>
      <c r="IB13" s="33"/>
      <c r="IC13" s="33"/>
      <c r="ID13" s="33"/>
    </row>
    <row r="14" spans="1:238" s="34" customFormat="1" ht="18" customHeight="1">
      <c r="A14" s="30">
        <v>8</v>
      </c>
      <c r="B14" s="35" t="s">
        <v>56</v>
      </c>
      <c r="C14" s="36" t="s">
        <v>35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3"/>
      <c r="IB14" s="33"/>
      <c r="IC14" s="33"/>
      <c r="ID14" s="33"/>
    </row>
    <row r="15" spans="1:238" s="34" customFormat="1" ht="18" customHeight="1">
      <c r="A15" s="30">
        <v>9</v>
      </c>
      <c r="B15" s="35" t="s">
        <v>54</v>
      </c>
      <c r="C15" s="36" t="s">
        <v>33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3"/>
      <c r="IB15" s="33"/>
      <c r="IC15" s="33"/>
      <c r="ID15" s="33"/>
    </row>
    <row r="16" spans="1:238" s="34" customFormat="1" ht="18" customHeight="1">
      <c r="A16" s="30">
        <v>10</v>
      </c>
      <c r="B16" s="35" t="s">
        <v>55</v>
      </c>
      <c r="C16" s="36" t="s">
        <v>33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3"/>
      <c r="IB16" s="33"/>
      <c r="IC16" s="33"/>
      <c r="ID16" s="33"/>
    </row>
    <row r="17" spans="1:238" s="34" customFormat="1" ht="18" customHeight="1">
      <c r="A17" s="30">
        <v>11</v>
      </c>
      <c r="B17" s="35" t="s">
        <v>19</v>
      </c>
      <c r="C17" s="36" t="s">
        <v>20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3"/>
      <c r="IB17" s="33"/>
      <c r="IC17" s="33"/>
      <c r="ID17" s="33"/>
    </row>
    <row r="18" spans="1:238" s="34" customFormat="1" ht="18" customHeight="1">
      <c r="A18" s="30">
        <v>12</v>
      </c>
      <c r="B18" s="35" t="s">
        <v>29</v>
      </c>
      <c r="C18" s="36" t="s">
        <v>26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3"/>
      <c r="IB18" s="33"/>
      <c r="IC18" s="33"/>
      <c r="ID18" s="33"/>
    </row>
    <row r="19" spans="1:238" s="34" customFormat="1" ht="18" customHeight="1">
      <c r="A19" s="30">
        <v>13</v>
      </c>
      <c r="B19" s="35" t="s">
        <v>206</v>
      </c>
      <c r="C19" s="36" t="s">
        <v>34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3"/>
      <c r="IB19" s="33"/>
      <c r="IC19" s="33"/>
      <c r="ID19" s="33"/>
    </row>
    <row r="20" spans="1:238" s="34" customFormat="1" ht="18" customHeight="1">
      <c r="A20" s="30">
        <v>14</v>
      </c>
      <c r="B20" s="35" t="s">
        <v>194</v>
      </c>
      <c r="C20" s="36" t="s">
        <v>25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3"/>
      <c r="IB20" s="33"/>
      <c r="IC20" s="33"/>
      <c r="ID20" s="33"/>
    </row>
    <row r="21" spans="1:238" ht="18" customHeight="1">
      <c r="A21" s="25"/>
      <c r="B21" s="26"/>
      <c r="C21" s="27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4"/>
      <c r="IB21" s="24"/>
      <c r="IC21" s="24"/>
      <c r="ID21" s="24"/>
    </row>
    <row r="22" spans="1:238" ht="18" customHeight="1">
      <c r="A22" s="28"/>
      <c r="B22" s="29"/>
      <c r="C22" s="29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4"/>
      <c r="IB22" s="24"/>
      <c r="IC22" s="24"/>
      <c r="ID22" s="24"/>
    </row>
    <row r="23" spans="1:238" ht="25.5">
      <c r="A23" s="73" t="s">
        <v>126</v>
      </c>
      <c r="B23" s="73"/>
      <c r="C23" s="73"/>
      <c r="D23" s="17"/>
      <c r="E23" s="17"/>
      <c r="F23" s="17"/>
      <c r="G23" s="17"/>
      <c r="H23" s="17"/>
      <c r="I23" s="18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9"/>
      <c r="IB23" s="19"/>
      <c r="IC23" s="19"/>
      <c r="ID23" s="19"/>
    </row>
    <row r="24" spans="1:238" ht="18" customHeight="1">
      <c r="A24" s="20"/>
      <c r="B24" s="21" t="s">
        <v>6</v>
      </c>
      <c r="C24" s="21" t="s">
        <v>7</v>
      </c>
      <c r="D24" s="22"/>
      <c r="E24" s="22"/>
      <c r="F24" s="22"/>
      <c r="G24" s="22"/>
      <c r="H24" s="22"/>
      <c r="I24" s="23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4"/>
      <c r="IB24" s="24"/>
      <c r="IC24" s="24"/>
      <c r="ID24" s="24"/>
    </row>
    <row r="25" spans="1:238" s="34" customFormat="1" ht="18" customHeight="1">
      <c r="A25" s="30">
        <v>1</v>
      </c>
      <c r="B25" s="35" t="s">
        <v>133</v>
      </c>
      <c r="C25" s="36" t="s">
        <v>37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3"/>
      <c r="IB25" s="33"/>
      <c r="IC25" s="33"/>
      <c r="ID25" s="33"/>
    </row>
    <row r="26" spans="1:238" ht="18" customHeight="1">
      <c r="A26" s="28"/>
      <c r="B26" s="29"/>
      <c r="C26" s="29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4"/>
      <c r="IB26" s="24"/>
      <c r="IC26" s="24"/>
      <c r="ID26" s="24"/>
    </row>
    <row r="27" spans="1:238" ht="18" customHeight="1">
      <c r="A27" s="28"/>
      <c r="B27" s="29"/>
      <c r="C27" s="29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4"/>
      <c r="IB27" s="24"/>
      <c r="IC27" s="24"/>
      <c r="ID27" s="24"/>
    </row>
    <row r="28" spans="1:238" ht="25.5">
      <c r="A28" s="73" t="s">
        <v>122</v>
      </c>
      <c r="B28" s="73"/>
      <c r="C28" s="73"/>
      <c r="D28" s="17"/>
      <c r="E28" s="17"/>
      <c r="F28" s="17"/>
      <c r="G28" s="17"/>
      <c r="H28" s="17"/>
      <c r="I28" s="18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9"/>
      <c r="IB28" s="19"/>
      <c r="IC28" s="19"/>
      <c r="ID28" s="19"/>
    </row>
    <row r="29" spans="1:238" ht="18" customHeight="1">
      <c r="A29" s="20"/>
      <c r="B29" s="21" t="s">
        <v>6</v>
      </c>
      <c r="C29" s="21" t="s">
        <v>7</v>
      </c>
      <c r="D29" s="22"/>
      <c r="E29" s="22"/>
      <c r="F29" s="22"/>
      <c r="G29" s="22"/>
      <c r="H29" s="22"/>
      <c r="I29" s="23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4"/>
      <c r="IB29" s="24"/>
      <c r="IC29" s="24"/>
      <c r="ID29" s="24"/>
    </row>
    <row r="30" spans="1:238" s="34" customFormat="1" ht="18" customHeight="1">
      <c r="A30" s="30">
        <v>1</v>
      </c>
      <c r="B30" s="35" t="s">
        <v>215</v>
      </c>
      <c r="C30" s="36" t="s">
        <v>18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3"/>
      <c r="IB30" s="33"/>
      <c r="IC30" s="33"/>
      <c r="ID30" s="33"/>
    </row>
    <row r="31" spans="1:238" s="34" customFormat="1" ht="18" customHeight="1">
      <c r="A31" s="30">
        <v>2</v>
      </c>
      <c r="B31" s="35" t="s">
        <v>168</v>
      </c>
      <c r="C31" s="36" t="s">
        <v>26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3"/>
      <c r="IB31" s="33"/>
      <c r="IC31" s="33"/>
      <c r="ID31" s="33"/>
    </row>
    <row r="32" spans="1:238" s="34" customFormat="1" ht="18" customHeight="1">
      <c r="A32" s="30">
        <v>3</v>
      </c>
      <c r="B32" s="35" t="s">
        <v>197</v>
      </c>
      <c r="C32" s="36" t="s">
        <v>25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3"/>
      <c r="IB32" s="33"/>
      <c r="IC32" s="33"/>
      <c r="ID32" s="33"/>
    </row>
    <row r="33" spans="1:238" s="34" customFormat="1" ht="18" customHeight="1">
      <c r="A33" s="30">
        <v>4</v>
      </c>
      <c r="B33" s="35" t="s">
        <v>178</v>
      </c>
      <c r="C33" s="36" t="s">
        <v>40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3"/>
      <c r="IB33" s="33"/>
      <c r="IC33" s="33"/>
      <c r="ID33" s="33"/>
    </row>
    <row r="34" spans="1:238" s="34" customFormat="1" ht="18" customHeight="1">
      <c r="A34" s="30">
        <v>5</v>
      </c>
      <c r="B34" s="35" t="s">
        <v>53</v>
      </c>
      <c r="C34" s="36" t="s">
        <v>32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3"/>
      <c r="IB34" s="33"/>
      <c r="IC34" s="33"/>
      <c r="ID34" s="33"/>
    </row>
    <row r="35" spans="1:238" s="34" customFormat="1" ht="18" customHeight="1">
      <c r="A35" s="30">
        <v>6</v>
      </c>
      <c r="B35" s="35" t="s">
        <v>62</v>
      </c>
      <c r="C35" s="36" t="s">
        <v>37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3"/>
      <c r="IB35" s="33"/>
      <c r="IC35" s="33"/>
      <c r="ID35" s="33"/>
    </row>
    <row r="36" spans="1:238" s="34" customFormat="1" ht="18" customHeight="1">
      <c r="A36" s="30">
        <v>7</v>
      </c>
      <c r="B36" s="35" t="s">
        <v>212</v>
      </c>
      <c r="C36" s="36" t="s">
        <v>37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3"/>
      <c r="IB36" s="33"/>
      <c r="IC36" s="33"/>
      <c r="ID36" s="33"/>
    </row>
    <row r="37" spans="1:238" s="34" customFormat="1" ht="18" customHeight="1">
      <c r="A37" s="30">
        <v>8</v>
      </c>
      <c r="B37" s="35" t="s">
        <v>191</v>
      </c>
      <c r="C37" s="36" t="s">
        <v>25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3"/>
      <c r="IB37" s="33"/>
      <c r="IC37" s="33"/>
      <c r="ID37" s="33"/>
    </row>
    <row r="38" spans="1:238" s="34" customFormat="1" ht="18" customHeight="1">
      <c r="A38" s="30"/>
      <c r="B38" s="35"/>
      <c r="C38" s="36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3"/>
      <c r="IB38" s="33"/>
      <c r="IC38" s="33"/>
      <c r="ID38" s="33"/>
    </row>
    <row r="39" spans="1:238" ht="18" customHeight="1">
      <c r="A39" s="28"/>
      <c r="B39" s="29"/>
      <c r="C39" s="29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4"/>
      <c r="IB39" s="24"/>
      <c r="IC39" s="24"/>
      <c r="ID39" s="24"/>
    </row>
    <row r="40" spans="1:238" ht="25.5">
      <c r="A40" s="73" t="s">
        <v>127</v>
      </c>
      <c r="B40" s="73"/>
      <c r="C40" s="73"/>
      <c r="D40" s="17"/>
      <c r="E40" s="17"/>
      <c r="F40" s="17"/>
      <c r="G40" s="17"/>
      <c r="H40" s="17"/>
      <c r="I40" s="18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9"/>
      <c r="IB40" s="19"/>
      <c r="IC40" s="19"/>
      <c r="ID40" s="19"/>
    </row>
    <row r="41" spans="1:238" ht="18" customHeight="1">
      <c r="A41" s="20"/>
      <c r="B41" s="21" t="s">
        <v>6</v>
      </c>
      <c r="C41" s="21" t="s">
        <v>7</v>
      </c>
      <c r="D41" s="22"/>
      <c r="E41" s="22"/>
      <c r="F41" s="22"/>
      <c r="G41" s="22"/>
      <c r="H41" s="22"/>
      <c r="I41" s="23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4"/>
      <c r="IB41" s="24"/>
      <c r="IC41" s="24"/>
      <c r="ID41" s="24"/>
    </row>
    <row r="42" spans="1:238" s="34" customFormat="1" ht="18" customHeight="1">
      <c r="A42" s="30">
        <v>1</v>
      </c>
      <c r="B42" s="35" t="s">
        <v>52</v>
      </c>
      <c r="C42" s="36" t="s">
        <v>37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3"/>
      <c r="IB42" s="33"/>
      <c r="IC42" s="33"/>
      <c r="ID42" s="33"/>
    </row>
    <row r="43" spans="1:238" s="34" customFormat="1" ht="18" customHeight="1">
      <c r="A43" s="30">
        <v>2</v>
      </c>
      <c r="B43" s="35" t="s">
        <v>167</v>
      </c>
      <c r="C43" s="36" t="s">
        <v>34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3"/>
      <c r="IB43" s="33"/>
      <c r="IC43" s="33"/>
      <c r="ID43" s="33"/>
    </row>
    <row r="44" spans="1:238" s="34" customFormat="1" ht="18" customHeight="1">
      <c r="A44" s="30">
        <v>3</v>
      </c>
      <c r="B44" s="35" t="s">
        <v>28</v>
      </c>
      <c r="C44" s="36" t="s">
        <v>26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3"/>
      <c r="IB44" s="33"/>
      <c r="IC44" s="33"/>
      <c r="ID44" s="33"/>
    </row>
    <row r="45" spans="1:238" s="34" customFormat="1" ht="18" customHeight="1">
      <c r="A45" s="30">
        <v>4</v>
      </c>
      <c r="B45" s="35" t="s">
        <v>171</v>
      </c>
      <c r="C45" s="36" t="s">
        <v>26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3"/>
      <c r="IB45" s="33"/>
      <c r="IC45" s="33"/>
      <c r="ID45" s="33"/>
    </row>
    <row r="46" spans="1:238" ht="18" customHeight="1">
      <c r="A46" s="28"/>
      <c r="B46" s="29"/>
      <c r="C46" s="29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4"/>
      <c r="IB46" s="24"/>
      <c r="IC46" s="24"/>
      <c r="ID46" s="24"/>
    </row>
    <row r="47" spans="1:238" ht="39" customHeight="1">
      <c r="A47" s="73" t="s">
        <v>123</v>
      </c>
      <c r="B47" s="73"/>
      <c r="C47" s="73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9"/>
      <c r="IB47" s="19"/>
      <c r="IC47" s="19"/>
      <c r="ID47" s="19"/>
    </row>
    <row r="48" spans="1:238" ht="18" customHeight="1">
      <c r="A48" s="20"/>
      <c r="B48" s="21" t="s">
        <v>6</v>
      </c>
      <c r="C48" s="21" t="s">
        <v>7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4"/>
      <c r="IB48" s="24"/>
      <c r="IC48" s="24"/>
      <c r="ID48" s="24"/>
    </row>
    <row r="49" spans="1:238" s="34" customFormat="1" ht="18" customHeight="1">
      <c r="A49" s="30">
        <v>1</v>
      </c>
      <c r="B49" s="35" t="s">
        <v>11</v>
      </c>
      <c r="C49" s="36" t="s">
        <v>34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3"/>
      <c r="IB49" s="33"/>
      <c r="IC49" s="33"/>
      <c r="ID49" s="33"/>
    </row>
    <row r="50" spans="1:238" s="34" customFormat="1" ht="18" customHeight="1">
      <c r="A50" s="30">
        <v>2</v>
      </c>
      <c r="B50" s="35" t="s">
        <v>13</v>
      </c>
      <c r="C50" s="36" t="s">
        <v>18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3"/>
      <c r="IB50" s="33"/>
      <c r="IC50" s="33"/>
      <c r="ID50" s="33"/>
    </row>
    <row r="51" spans="1:238" s="34" customFormat="1" ht="18" customHeight="1">
      <c r="A51" s="30">
        <v>3</v>
      </c>
      <c r="B51" s="35" t="s">
        <v>129</v>
      </c>
      <c r="C51" s="36" t="s">
        <v>34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3"/>
      <c r="IB51" s="33"/>
      <c r="IC51" s="33"/>
      <c r="ID51" s="33"/>
    </row>
    <row r="52" spans="1:238" s="34" customFormat="1" ht="18" customHeight="1">
      <c r="A52" s="30">
        <v>4</v>
      </c>
      <c r="B52" s="35" t="s">
        <v>21</v>
      </c>
      <c r="C52" s="36" t="s">
        <v>20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3"/>
      <c r="IB52" s="33"/>
      <c r="IC52" s="33"/>
      <c r="ID52" s="33"/>
    </row>
    <row r="53" spans="1:238" s="34" customFormat="1" ht="18" customHeight="1">
      <c r="A53" s="30">
        <v>5</v>
      </c>
      <c r="B53" s="35" t="s">
        <v>27</v>
      </c>
      <c r="C53" s="36" t="s">
        <v>26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3"/>
      <c r="IB53" s="33"/>
      <c r="IC53" s="33"/>
      <c r="ID53" s="33"/>
    </row>
    <row r="54" spans="1:238" s="34" customFormat="1" ht="18" customHeight="1">
      <c r="A54" s="30"/>
      <c r="B54" s="35" t="s">
        <v>30</v>
      </c>
      <c r="C54" s="36" t="s">
        <v>26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3"/>
      <c r="IB54" s="33"/>
      <c r="IC54" s="33"/>
      <c r="ID54" s="33"/>
    </row>
    <row r="55" spans="1:238" s="34" customFormat="1" ht="18" customHeight="1">
      <c r="A55" s="30">
        <v>7</v>
      </c>
      <c r="B55" s="35" t="s">
        <v>31</v>
      </c>
      <c r="C55" s="36" t="s">
        <v>26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3"/>
      <c r="IB55" s="33"/>
      <c r="IC55" s="33"/>
      <c r="ID55" s="33"/>
    </row>
    <row r="56" spans="1:238" s="34" customFormat="1" ht="18" customHeight="1">
      <c r="A56" s="30">
        <v>8</v>
      </c>
      <c r="B56" s="35" t="s">
        <v>23</v>
      </c>
      <c r="C56" s="36" t="s">
        <v>20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3"/>
      <c r="IB56" s="33"/>
      <c r="IC56" s="33"/>
      <c r="ID56" s="33"/>
    </row>
    <row r="57" spans="1:238" s="34" customFormat="1" ht="18" customHeight="1">
      <c r="A57" s="30">
        <v>9</v>
      </c>
      <c r="B57" s="35" t="s">
        <v>57</v>
      </c>
      <c r="C57" s="36" t="s">
        <v>35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3"/>
      <c r="IB57" s="33"/>
      <c r="IC57" s="33"/>
      <c r="ID57" s="33"/>
    </row>
    <row r="58" spans="1:238" ht="18" customHeight="1">
      <c r="A58" s="28"/>
      <c r="B58" s="29"/>
      <c r="C58" s="29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4"/>
      <c r="IB58" s="24"/>
      <c r="IC58" s="24"/>
      <c r="ID58" s="24"/>
    </row>
    <row r="59" spans="1:238" ht="39" customHeight="1">
      <c r="A59" s="73" t="s">
        <v>124</v>
      </c>
      <c r="B59" s="73"/>
      <c r="C59" s="73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9"/>
      <c r="IB59" s="19"/>
      <c r="IC59" s="19"/>
      <c r="ID59" s="19"/>
    </row>
    <row r="60" spans="1:238" ht="18" customHeight="1">
      <c r="A60" s="20"/>
      <c r="B60" s="21" t="s">
        <v>6</v>
      </c>
      <c r="C60" s="21" t="s">
        <v>7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4"/>
      <c r="IB60" s="24"/>
      <c r="IC60" s="24"/>
      <c r="ID60" s="24"/>
    </row>
    <row r="61" spans="1:238" s="34" customFormat="1" ht="18" customHeight="1">
      <c r="A61" s="30">
        <v>1</v>
      </c>
      <c r="B61" s="35" t="s">
        <v>164</v>
      </c>
      <c r="C61" s="36" t="s">
        <v>32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3"/>
      <c r="IB61" s="33"/>
      <c r="IC61" s="33"/>
      <c r="ID61" s="33"/>
    </row>
    <row r="62" spans="1:238" s="34" customFormat="1" ht="18" customHeight="1">
      <c r="A62" s="30">
        <v>2</v>
      </c>
      <c r="B62" s="35" t="s">
        <v>58</v>
      </c>
      <c r="C62" s="36" t="s">
        <v>35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3"/>
      <c r="IB62" s="33"/>
      <c r="IC62" s="33"/>
      <c r="ID62" s="33"/>
    </row>
    <row r="63" spans="1:238" s="34" customFormat="1" ht="18" customHeight="1">
      <c r="A63" s="30">
        <v>3</v>
      </c>
      <c r="B63" s="35" t="s">
        <v>158</v>
      </c>
      <c r="C63" s="36" t="s">
        <v>39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3"/>
      <c r="IB63" s="33"/>
      <c r="IC63" s="33"/>
      <c r="ID63" s="33"/>
    </row>
    <row r="64" spans="1:238" s="34" customFormat="1" ht="18" customHeight="1">
      <c r="A64" s="30">
        <v>4</v>
      </c>
      <c r="B64" s="35" t="s">
        <v>203</v>
      </c>
      <c r="C64" s="36" t="s">
        <v>35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3"/>
      <c r="IB64" s="33"/>
      <c r="IC64" s="33"/>
      <c r="ID64" s="33"/>
    </row>
    <row r="65" spans="1:238" ht="18" customHeight="1">
      <c r="A65" s="28"/>
      <c r="B65" s="29"/>
      <c r="C65" s="29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4"/>
      <c r="IB65" s="24"/>
      <c r="IC65" s="24"/>
      <c r="ID65" s="24"/>
    </row>
    <row r="66" spans="1:238" ht="39" customHeight="1">
      <c r="A66" s="71" t="s">
        <v>282</v>
      </c>
      <c r="B66" s="71"/>
      <c r="C66" s="71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9"/>
      <c r="IB66" s="19"/>
      <c r="IC66" s="19"/>
      <c r="ID66" s="19"/>
    </row>
    <row r="67" spans="1:238" ht="18" customHeight="1">
      <c r="A67" s="20"/>
      <c r="B67" s="21" t="s">
        <v>6</v>
      </c>
      <c r="C67" s="21" t="s">
        <v>7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4"/>
      <c r="IB67" s="24"/>
      <c r="IC67" s="24"/>
      <c r="ID67" s="24"/>
    </row>
    <row r="68" spans="1:238" s="34" customFormat="1" ht="18" customHeight="1">
      <c r="A68" s="30">
        <v>1</v>
      </c>
      <c r="B68" s="35" t="s">
        <v>209</v>
      </c>
      <c r="C68" s="36" t="s">
        <v>34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3"/>
      <c r="IB68" s="33"/>
      <c r="IC68" s="33"/>
      <c r="ID68" s="33"/>
    </row>
    <row r="69" spans="1:238" s="34" customFormat="1" ht="18" customHeight="1">
      <c r="A69" s="30"/>
      <c r="B69" s="31"/>
      <c r="C69" s="37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3"/>
      <c r="IB69" s="33"/>
      <c r="IC69" s="33"/>
      <c r="ID69" s="33"/>
    </row>
  </sheetData>
  <sheetProtection/>
  <mergeCells count="10">
    <mergeCell ref="A66:C66"/>
    <mergeCell ref="A47:C47"/>
    <mergeCell ref="A2:C2"/>
    <mergeCell ref="A3:C3"/>
    <mergeCell ref="A4:C4"/>
    <mergeCell ref="A59:C59"/>
    <mergeCell ref="A5:C5"/>
    <mergeCell ref="A23:C23"/>
    <mergeCell ref="A28:C28"/>
    <mergeCell ref="A40:C40"/>
  </mergeCells>
  <hyperlinks>
    <hyperlink ref="B1" location="accueil!A1" display="accueil"/>
  </hyperlinks>
  <printOptions horizontalCentered="1"/>
  <pageMargins left="0.2362204724409449" right="0.2362204724409449" top="0.5511811023622047" bottom="0.5511811023622047" header="0.31496062992125984" footer="0.31496062992125984"/>
  <pageSetup cellComments="asDisplayed" orientation="portrait" paperSize="9" scale="54" r:id="rId1"/>
  <headerFooter alignWithMargins="0">
    <oddFooter>&amp;RComité des Ardennes de Tennis de Table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2765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Proprietaire</dc:creator>
  <cp:keywords/>
  <dc:description/>
  <cp:lastModifiedBy>Proprietaire</cp:lastModifiedBy>
  <cp:lastPrinted>2016-05-28T13:07:35Z</cp:lastPrinted>
  <dcterms:created xsi:type="dcterms:W3CDTF">2002-06-18T15:32:38Z</dcterms:created>
  <dcterms:modified xsi:type="dcterms:W3CDTF">2016-05-28T13:08:48Z</dcterms:modified>
  <cp:category/>
  <cp:version/>
  <cp:contentType/>
  <cp:contentStatus/>
  <cp:revision>100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